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\\DMM-SERVER\new museum filing system\Rentals F-2\Rental Contracts\"/>
    </mc:Choice>
  </mc:AlternateContent>
  <xr:revisionPtr revIDLastSave="0" documentId="13_ncr:1_{CE4AFAD2-37DD-43B0-ABBD-3B799AE934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tal Receipt" sheetId="1" r:id="rId1"/>
    <sheet name="Rental Contract" sheetId="40" r:id="rId2"/>
  </sheets>
  <definedNames>
    <definedName name="CalendarYear">#REF!</definedName>
    <definedName name="DaysAndWeeks">{0,1,2,3,4,5,6} + {0;1;2;3;4;5}*7</definedName>
    <definedName name="_xlnm.Print_Area" localSheetId="0">'Rental Receipt'!$A$3:$I$35</definedName>
    <definedName name="Week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12" i="1"/>
  <c r="M13" i="40" s="1"/>
  <c r="G14" i="1"/>
  <c r="M15" i="40" s="1"/>
  <c r="G13" i="1"/>
  <c r="M14" i="40" s="1"/>
  <c r="G9" i="1"/>
  <c r="B19" i="40" l="1"/>
  <c r="K41" i="40"/>
  <c r="A4" i="40" l="1"/>
  <c r="A2" i="40" l="1"/>
  <c r="G27" i="1" l="1"/>
  <c r="M32" i="40" s="1"/>
  <c r="G11" i="1"/>
  <c r="M12" i="40" s="1"/>
  <c r="G10" i="1"/>
  <c r="M11" i="40" s="1"/>
  <c r="M10" i="40"/>
  <c r="G17" i="1" l="1"/>
  <c r="M19" i="1" s="1"/>
  <c r="G30" i="1"/>
  <c r="M30" i="40" l="1"/>
  <c r="M16" i="40"/>
  <c r="M31" i="40"/>
  <c r="G28" i="1" l="1"/>
  <c r="M33" i="40" s="1"/>
</calcChain>
</file>

<file path=xl/sharedStrings.xml><?xml version="1.0" encoding="utf-8"?>
<sst xmlns="http://schemas.openxmlformats.org/spreadsheetml/2006/main" count="257" uniqueCount="244">
  <si>
    <t>No</t>
  </si>
  <si>
    <t xml:space="preserve">You may enter information only in the green shaded area </t>
  </si>
  <si>
    <t>Reference</t>
  </si>
  <si>
    <t>Date</t>
  </si>
  <si>
    <t>Event start time</t>
  </si>
  <si>
    <t>Event end time</t>
  </si>
  <si>
    <t>Use Tab key to move cursor to green areas.  *Information required</t>
  </si>
  <si>
    <t>Separate Security Deposit</t>
  </si>
  <si>
    <t>*Contract with:</t>
  </si>
  <si>
    <t>*Rental Deposit at signing 50%</t>
  </si>
  <si>
    <t>Fri-Sun</t>
  </si>
  <si>
    <t>Mon-Thur</t>
  </si>
  <si>
    <t>Days</t>
  </si>
  <si>
    <t xml:space="preserve"> *Total Rental Charges </t>
  </si>
  <si>
    <t xml:space="preserve">                 *Balance Due</t>
  </si>
  <si>
    <t xml:space="preserve">                Insurance Due</t>
  </si>
  <si>
    <t xml:space="preserve">            ABC License Due</t>
  </si>
  <si>
    <t xml:space="preserve">  Payment</t>
  </si>
  <si>
    <t>Deltaville Maritime Museum &amp; Holly Point Nature Park</t>
  </si>
  <si>
    <t>Facilities Rental Agreement</t>
  </si>
  <si>
    <t>If the Museum exercises this right, it shall refund 100% of the fees already paid.</t>
  </si>
  <si>
    <t xml:space="preserve">BY:                                                    </t>
  </si>
  <si>
    <t xml:space="preserve">                 </t>
  </si>
  <si>
    <t>Deltaville Maritime Museum Representative</t>
  </si>
  <si>
    <t>Museum Representatives contact numbers:</t>
  </si>
  <si>
    <t xml:space="preserve">Renter Representative                                        </t>
  </si>
  <si>
    <t xml:space="preserve">                                                </t>
  </si>
  <si>
    <t xml:space="preserve">Included in facilities rental agreement: </t>
  </si>
  <si>
    <t>2 wood rolling bar height tables 2 ft. x 6 ft.</t>
  </si>
  <si>
    <t>50 gray metal folding chairs</t>
  </si>
  <si>
    <t>1 portable PA system with inputs for 4 devices and 2 speakers with 50 ft. cables.</t>
  </si>
  <si>
    <t>1 microphone with stand</t>
  </si>
  <si>
    <t>Not included in facilities rental agreement:</t>
  </si>
  <si>
    <t xml:space="preserve">2 coffee urns 100 cup may be rented for $10.00 each. </t>
  </si>
  <si>
    <t>Total</t>
  </si>
  <si>
    <t>organization, agree:</t>
  </si>
  <si>
    <t>individual, or as a duly elected officer or duly appointed committee member of my</t>
  </si>
  <si>
    <t>A.   To release the Museum and its Board of Directors, officers, agents and employees from</t>
  </si>
  <si>
    <t>B.   To hold harmless the Museum Board of Directors, officers, agents and employees by the</t>
  </si>
  <si>
    <t>C.   To be liable to the Museum and its Board of Directors, officers, agents and employees</t>
  </si>
  <si>
    <t>B.  The Renter must obtain the necessary ABC permit and give a copy to the Museum office</t>
  </si>
  <si>
    <t xml:space="preserve">needed to provide lighting or other utilities.  </t>
  </si>
  <si>
    <t xml:space="preserve">The Renter is responsible for providing any and all extension cords or other materials </t>
  </si>
  <si>
    <t xml:space="preserve">in advance.  Volunteers and Museum Staff are not responsible for Renter events.   </t>
  </si>
  <si>
    <t>event must arrange with the Museum office to meet on site with Museum’s Kitchen</t>
  </si>
  <si>
    <t>dining area)</t>
  </si>
  <si>
    <t xml:space="preserve">200 black fabric banquet chairs for inside dining area only.  (May not be removed from inside </t>
  </si>
  <si>
    <t>(see section 16, Condition of Rental Property).</t>
  </si>
  <si>
    <t>event, provided the condition of the rental property is acceptable to the Museum</t>
  </si>
  <si>
    <t>Museum grounds are subject to change and may look different at the time of</t>
  </si>
  <si>
    <t>If alcohol is to be served, the following criteria must be met:</t>
  </si>
  <si>
    <t>The Renter shall be solely responsible for acquiring any permits or</t>
  </si>
  <si>
    <t>A sign is available for use showing “Pavilion Closed for Private Function.”</t>
  </si>
  <si>
    <t>for any loss of utilities. The Renter may use our outside outlets available throughout the park.</t>
  </si>
  <si>
    <t>The Museum provides utilities for the rented facilities, but is not responsible</t>
  </si>
  <si>
    <t>any damage to vehicles while on Museum property.</t>
  </si>
  <si>
    <t>museum side of Jackson Creek Road may be used. The Museum is not responsible for</t>
  </si>
  <si>
    <t>In addition to designated parking areas, the grassy area on the</t>
  </si>
  <si>
    <t>It is the Renter’s responsibility to protect the Rental Property and to supervise</t>
  </si>
  <si>
    <t>the event.  The deposit will be returned to the Renter within 30 days after the</t>
  </si>
  <si>
    <t>The Museum has a policy of being a "good neighbor" for all of its events.  The Renter is</t>
  </si>
  <si>
    <t>The Museum may cancel this agreement at any time under threat of a natural disaster</t>
  </si>
  <si>
    <t>or other endangerment to Renter or its guests by contacting:</t>
  </si>
  <si>
    <t xml:space="preserve">      prior to the event.  The serving of alcoholic beverages is to be in strict compliance with all</t>
  </si>
  <si>
    <t xml:space="preserve">      federal, state and/or local laws and regulations.</t>
  </si>
  <si>
    <t>The Museum and Gift Shop will not be available to the Renter and its guests</t>
  </si>
  <si>
    <t xml:space="preserve">       Renter from liability to third parties for injury caused by the Renter, or any persons invited</t>
  </si>
  <si>
    <t xml:space="preserve">       for all damage to the Museum property, or injuries to any employees, officers or agents</t>
  </si>
  <si>
    <t xml:space="preserve">      caused by the Renter, or by any of the Renter’s officers, agents or employees, or by any</t>
  </si>
  <si>
    <t xml:space="preserve">      person attending or seeking to attend the Renter’s event, whether or not such damage is</t>
  </si>
  <si>
    <t>D.  To obtain a $1,000,000.00 Special Event Liability Insurance Policy, naming Deltaville</t>
  </si>
  <si>
    <t xml:space="preserve">      Maritime Museum and Holly Point Nature Park as additional insured.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</si>
  <si>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</si>
  <si>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</si>
  <si>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</si>
  <si>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</si>
  <si>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</si>
  <si>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</si>
  <si>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</si>
  <si>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</si>
  <si>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</si>
  <si>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</si>
  <si>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</si>
  <si>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</si>
  <si>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</si>
  <si>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</si>
  <si>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</si>
  <si>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</si>
  <si>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</si>
  <si>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</si>
  <si>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</si>
  <si>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</si>
  <si>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&amp; Holly Point Nature Park, a Virginia non-stock corporation ("the Museum") and</t>
  </si>
  <si>
    <t>Deltaville Maritime Museum (DMM) Rental Receipt</t>
  </si>
  <si>
    <t>*Start Date:</t>
  </si>
  <si>
    <t>*End Date:</t>
  </si>
  <si>
    <t>DMM Representive:</t>
  </si>
  <si>
    <t>Notes;</t>
  </si>
  <si>
    <t>The purpose of this agreement is to rent a portion of the Museum’s facilities located on</t>
  </si>
  <si>
    <t>Renter shall pay a 50% rental deposit at contract signing.  The balance must be paid at least</t>
  </si>
  <si>
    <t>the contract may be considered cancelled.  In such a case the Museum will retain the deposit.</t>
  </si>
  <si>
    <t>Use Time</t>
  </si>
  <si>
    <t>Purpose</t>
  </si>
  <si>
    <t>Rental Property</t>
  </si>
  <si>
    <t>Rental Deposit</t>
  </si>
  <si>
    <t>Security Deposit</t>
  </si>
  <si>
    <t>Summary of Charges</t>
  </si>
  <si>
    <t>Renter Cancellation</t>
  </si>
  <si>
    <t>Cancellation by Museum</t>
  </si>
  <si>
    <t>Liability</t>
  </si>
  <si>
    <t>Inspections</t>
  </si>
  <si>
    <t>Permits and Licenses</t>
  </si>
  <si>
    <t>Alcoholic Beverages</t>
  </si>
  <si>
    <t>Vehicle Parking</t>
  </si>
  <si>
    <t>Utilities</t>
  </si>
  <si>
    <t>Museum and Gift Shop</t>
  </si>
  <si>
    <t>Condition of Rental Property</t>
  </si>
  <si>
    <t>Additional Stipulations and Requirements</t>
  </si>
  <si>
    <t>Signage</t>
  </si>
  <si>
    <t>Kitchen Start Up</t>
  </si>
  <si>
    <t>Drinking Water</t>
  </si>
  <si>
    <t>all persons on the property covered by this Agreement.  By executing this agreement, I as an</t>
  </si>
  <si>
    <t>your event (for example, outside exhibits may be added or moved to another location).</t>
  </si>
  <si>
    <t>If changes to the grounds appear to have an adverse effect on a rental, the Museum</t>
  </si>
  <si>
    <t>will  notify the Renter.</t>
  </si>
  <si>
    <t>also assure that no illegal activity of any kind shall occur during the use period.</t>
  </si>
  <si>
    <t>licenses from any governmental agency necessary for its use of the facility.  The Renter shall</t>
  </si>
  <si>
    <t>A.  The use of alcohol must be approved in advance of the event by the Museum.</t>
  </si>
  <si>
    <t>and invitees outside regular business hours, unless specifically arranged for</t>
  </si>
  <si>
    <t>At the conclusion of the use period, the Renter shall leave the Rental Property in the same</t>
  </si>
  <si>
    <t>condition it was in at the commencement of the use period.  Renter not leaving the leased</t>
  </si>
  <si>
    <t>condition by Museum maintenance staff.  If the kitchen is used, all equipment, work tables,</t>
  </si>
  <si>
    <t>area clean and as found will be charged for the cost to return building or area to acceptable</t>
  </si>
  <si>
    <t>deposit will be billed to the renter.</t>
  </si>
  <si>
    <t>As a safety measure, the Renter, or caterer, or head cook (or their representative) for the</t>
  </si>
  <si>
    <t>*In-Charge:</t>
  </si>
  <si>
    <t xml:space="preserve">*Contract Date: </t>
  </si>
  <si>
    <t>Total Rental Charges (section 2)………………………………………………..</t>
  </si>
  <si>
    <t>Rental Deposit Due at Signing (50% - section 4)…………………………………</t>
  </si>
  <si>
    <t>Security Deposit ($500.00 - section 5)………………………………………….</t>
  </si>
  <si>
    <t>Home Phone ________________________ Cell Phone ______________________________</t>
  </si>
  <si>
    <t>expected to adhere to this policy.  All county noise and curfew ordinances MUST be</t>
  </si>
  <si>
    <t>flame allowed in any buildings. No artificial flowers can be thrown outside.</t>
  </si>
  <si>
    <t xml:space="preserve">Address __________________________________________________                       </t>
  </si>
  <si>
    <t xml:space="preserve"> The Renter shall be allowed 18 hours (6am to 12am) use of the Rental Property for event</t>
  </si>
  <si>
    <t>cookers, and other food service items will be clean and put back where found.  Security</t>
  </si>
  <si>
    <t>deposit will be used to offset all or some of the charges.  Cost in excess of the security</t>
  </si>
  <si>
    <t xml:space="preserve">Remember to enter renter's information in PastPerfect </t>
  </si>
  <si>
    <t xml:space="preserve">50% Deposit is </t>
  </si>
  <si>
    <t xml:space="preserve">4 Round 24" Cocktail tables with 30" or 42" stands may be rented for $15.00 each. </t>
  </si>
  <si>
    <t>10 trash cans 30 gal.</t>
  </si>
  <si>
    <t>35 rectangular tables 71.75" L x 29.75" W x 29.25" H.</t>
  </si>
  <si>
    <t>4 square tables 35.75 x 29.25" H.</t>
  </si>
  <si>
    <t>Use of rental companies:</t>
  </si>
  <si>
    <t>Items provided by rental companies must be delivered and removed within the time rented.</t>
  </si>
  <si>
    <t>Failure to comply may result in forfeiture of part or all of the security deposit.</t>
  </si>
  <si>
    <t>Rental Policy:</t>
  </si>
  <si>
    <t>and will be applied to the rental fee.</t>
  </si>
  <si>
    <t xml:space="preserve">personal check, cashier's check, money order, cash or credit card. </t>
  </si>
  <si>
    <t>damage and/or violation of policies and procedures listed below.</t>
  </si>
  <si>
    <t>the museum.</t>
  </si>
  <si>
    <t>system.  Feel free to ask for ideas.</t>
  </si>
  <si>
    <t>still applies.</t>
  </si>
  <si>
    <t>container with water and sand.</t>
  </si>
  <si>
    <t>dripless candles are to be used.</t>
  </si>
  <si>
    <t>the total count.</t>
  </si>
  <si>
    <t>the No-Smoking rules are violated by the renter or their guests.  Local Law Enforcement will</t>
  </si>
  <si>
    <t>apply.</t>
  </si>
  <si>
    <t>refuse from the building, grounds, pier, and premises.  Use of DMM onsite dumpster in included</t>
  </si>
  <si>
    <t>with rental fee.</t>
  </si>
  <si>
    <t>personal check, cashier's check, money order, cash or credit card.</t>
  </si>
  <si>
    <t>Appendix 1</t>
  </si>
  <si>
    <t>Appendix 2</t>
  </si>
  <si>
    <t>Attachments:  Appendix 1 and Appendix 2</t>
  </si>
  <si>
    <t>Regardless of this, there are many creative ways to decorate, including a picture hanging</t>
  </si>
  <si>
    <t>nature is prohibited in building or on the grounds (potpourri/petals stain the floor).</t>
  </si>
  <si>
    <t>the east side of Jackson Creek Road in Deltaville, VA (the "Rental Property").</t>
  </si>
  <si>
    <t xml:space="preserve">       liability for damage suffered by Renter or its property during the time of use.</t>
  </si>
  <si>
    <t xml:space="preserve">       to attend the meeting or event.</t>
  </si>
  <si>
    <t xml:space="preserve">      the result of negligence, intentional acts or accident.</t>
  </si>
  <si>
    <t>be contacted if DMM deems it necessary.</t>
  </si>
  <si>
    <r>
      <rPr>
        <sz val="20"/>
        <rFont val="Calibri"/>
        <family val="2"/>
        <scheme val="minor"/>
      </rPr>
      <t xml:space="preserve">Save File with </t>
    </r>
    <r>
      <rPr>
        <sz val="20"/>
        <color rgb="FFFF0000"/>
        <rFont val="Calibri"/>
        <family val="2"/>
        <scheme val="minor"/>
      </rPr>
      <t>Start Date First       Format "YY-MM-DD"</t>
    </r>
  </si>
  <si>
    <r>
      <rPr>
        <sz val="20"/>
        <rFont val="Calibri"/>
        <family val="2"/>
        <scheme val="minor"/>
      </rPr>
      <t xml:space="preserve">Followed by </t>
    </r>
    <r>
      <rPr>
        <sz val="20"/>
        <color rgb="FFFF0000"/>
        <rFont val="Calibri"/>
        <family val="2"/>
        <scheme val="minor"/>
      </rPr>
      <t>Renter's Name</t>
    </r>
  </si>
  <si>
    <r>
      <rPr>
        <sz val="18"/>
        <color theme="1"/>
        <rFont val="Calibri"/>
        <family val="2"/>
        <scheme val="minor"/>
      </rPr>
      <t xml:space="preserve">Example: </t>
    </r>
    <r>
      <rPr>
        <sz val="18"/>
        <color rgb="FFFF0000"/>
        <rFont val="Calibri"/>
        <family val="2"/>
        <scheme val="minor"/>
      </rPr>
      <t>18-10-8 John C Doe</t>
    </r>
  </si>
  <si>
    <r>
      <rPr>
        <sz val="18"/>
        <color rgb="FFFF0000"/>
        <rFont val="Calibri"/>
        <family val="2"/>
        <scheme val="minor"/>
      </rPr>
      <t>18-10-8a John C Doe</t>
    </r>
    <r>
      <rPr>
        <sz val="18"/>
        <color theme="1"/>
        <rFont val="Calibri"/>
        <family val="2"/>
        <scheme val="minor"/>
      </rPr>
      <t xml:space="preserve"> (add "a" to date to save first change)</t>
    </r>
  </si>
  <si>
    <r>
      <rPr>
        <sz val="18"/>
        <color rgb="FFFF0000"/>
        <rFont val="Calibri"/>
        <family val="2"/>
        <scheme val="minor"/>
      </rPr>
      <t>18-10-8b John C Doe</t>
    </r>
    <r>
      <rPr>
        <sz val="18"/>
        <color theme="1"/>
        <rFont val="Calibri"/>
        <family val="2"/>
        <scheme val="minor"/>
      </rPr>
      <t xml:space="preserve"> (add "b" to date for next change)</t>
    </r>
  </si>
  <si>
    <t>Continue to add letters for each change</t>
  </si>
  <si>
    <t>10 round tables 70.75"x 29.25"H.</t>
  </si>
  <si>
    <t>2 round tables 47.75" x 29.25"H.</t>
  </si>
  <si>
    <t>30 calendar days prior to the event.  If the Renter fails to pay the balance on time,</t>
  </si>
  <si>
    <t>Renter shall pay a $500.00 security deposit at least 30 calendar days prior to</t>
  </si>
  <si>
    <t xml:space="preserve">Balance Due 30 Days Prior to Event…………………………………………………………….. </t>
  </si>
  <si>
    <t xml:space="preserve">         contract obligations. The renter is responsible for all outside vendors.  DMM is happy to offer a helpful</t>
  </si>
  <si>
    <t xml:space="preserve">         list of companies, but the renter assumes all responsibilities for the pavilion and grounds.</t>
  </si>
  <si>
    <t>1 Kegerator will hold full keg or (2) 1/6 Kegs  $70 per day</t>
  </si>
  <si>
    <t>(1)  Kristen DeGraw, Administrative Director  – Office:  804-776-7200, Cell: 804-384-1310</t>
  </si>
  <si>
    <t>(2) Renee T. Aldridge, Administrative Assistant - Office 804-776-7200</t>
  </si>
  <si>
    <t xml:space="preserve">Deltaville Maritime Museum staff may not be hired to work any rental events beyond its standard rental  </t>
  </si>
  <si>
    <t>Renter must notify DMM 6 months or more for full refund.</t>
  </si>
  <si>
    <t>The Renter may cancel this agreement by notifying the Museum in writing, email or telephone.</t>
  </si>
  <si>
    <t xml:space="preserve">observed. Renter is responsible for the behavior and action of its group. No smoking or open  </t>
  </si>
  <si>
    <r>
      <t>·</t>
    </r>
    <r>
      <rPr>
        <sz val="9"/>
        <color rgb="FF333333"/>
        <rFont val="Times New Roman"/>
        <family val="1"/>
      </rPr>
      <t>        </t>
    </r>
    <r>
      <rPr>
        <sz val="9"/>
        <color rgb="FF333333"/>
        <rFont val="Open Sans"/>
        <family val="2"/>
      </rPr>
      <t>Rental fee of the facility depends on the day of the week. A deposit is required to reserve the facility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</si>
  <si>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b/>
        <sz val="9"/>
        <color rgb="FF333333"/>
        <rFont val="Open Sans"/>
        <family val="2"/>
      </rPr>
      <t xml:space="preserve">Deposit: </t>
    </r>
    <r>
      <rPr>
        <sz val="9"/>
        <color rgb="FF333333"/>
        <rFont val="Open Sans"/>
        <family val="2"/>
      </rPr>
      <t>50% non-refundable rental fee is due the day of contract signing and may be made by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</si>
  <si>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b/>
        <sz val="9"/>
        <color rgb="FF333333"/>
        <rFont val="Open Sans"/>
        <family val="2"/>
      </rPr>
      <t>Payment</t>
    </r>
    <r>
      <rPr>
        <sz val="9"/>
        <color rgb="FF333333"/>
        <rFont val="Open Sans"/>
        <family val="2"/>
      </rPr>
      <t>: Non-refundable rental fee in full is due 30 days prior to the event and may be made by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</si>
  <si>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We require a check in the amount of $500 at the time of your event as a security against property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</si>
  <si>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Use of the property is restricted to the hours of 6 am and 12:00 am.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</si>
  <si>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Set up and clean-up is the responsibility of the renter and not of DMM employees.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</si>
  <si>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Access to the Pavilion will be coordinated with the DMM staff.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</si>
  <si>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Parking is available in the DMM lot, but it is limited. Additional spaces are available in the grass next to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</si>
  <si>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 xml:space="preserve">Parking is not allowed in the Sculpture Garden trail, in the covered pavilion, or on the walking paths. 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</si>
  <si>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All furniture, tables, chairs, picnic tables, garbage cans must be put away at conclusion of event.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</si>
  <si>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Garbage liners are provided. It is the renter’s, event planner’s or caterer’s responsibility to remove all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</si>
  <si>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Decorations may be used; however, no tape, nails or staples can be used on building surfaces.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</si>
  <si>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Rice, bird seed, confetti, potpourri, glitter, real or artifical rose/flower petals or any substance of that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</si>
  <si>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Runners may be used on the floor however the regulation above regarding the use of artificial flowers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</si>
  <si>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No fireworks are allowed on the property, inside or out, not to include sparklers with specific disposal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</si>
  <si>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Wedding ceremonies may be held outdoors. Receptions are allowed outdoors, some restrictions may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</si>
  <si>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Music must be maintained at a reasonable volume. All music must stop at 11 PM.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</si>
  <si>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Use of propane heaters in the open pavilion or lawn are allowed with prior approval from DMM staff.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</si>
  <si>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Candles must be used cautiously. Stationery glass containers for candles are mandatory! Only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</si>
  <si>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Pets must always be on leash.  All owners must clean up after their pets.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</si>
  <si>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sz val="9"/>
        <color rgb="FF333333"/>
        <rFont val="Open Sans"/>
        <family val="2"/>
      </rPr>
      <t>Main hall capacity is 299 persons maximum indoors. Children and infants are counted as an adult for</t>
    </r>
  </si>
  <si>
    <r>
      <t>·</t>
    </r>
    <r>
      <rPr>
        <sz val="9"/>
        <color rgb="FF333333"/>
        <rFont val="Times New Roman"/>
        <family val="1"/>
      </rPr>
      <t xml:space="preserve">         </t>
    </r>
    <r>
      <rPr>
        <b/>
        <sz val="9"/>
        <color rgb="FF333333"/>
        <rFont val="Open Sans"/>
        <family val="2"/>
      </rPr>
      <t>Smoking is prohibited inside the building. Renter will lose the entire refundable deposit if</t>
    </r>
  </si>
  <si>
    <t>Kegerator</t>
  </si>
  <si>
    <t>$95.00 per day</t>
  </si>
  <si>
    <t>$2000.00 per day</t>
  </si>
  <si>
    <t>$1000.00 per day</t>
  </si>
  <si>
    <t>Pavilion, Tea House, Stage Door Friday -Sunday</t>
  </si>
  <si>
    <t>Pavilion, Tea House, Stage Door Monday - Thursday</t>
  </si>
  <si>
    <t>Pavilion, Tea House, Stage Door January-March</t>
  </si>
  <si>
    <t>Cocktail Table each…..............................................................................</t>
  </si>
  <si>
    <t>County Water</t>
  </si>
  <si>
    <t>Limo Golf Cart</t>
  </si>
  <si>
    <t>1 Stretch Limo golf cart $95 per day</t>
  </si>
  <si>
    <t>Limo Golf Cart ….............................................................................</t>
  </si>
  <si>
    <t>Kegerator….......................................................................................</t>
  </si>
  <si>
    <t>Cocktail Table each</t>
  </si>
  <si>
    <t>$15.00 per day</t>
  </si>
  <si>
    <t>Yes</t>
  </si>
  <si>
    <t xml:space="preserve">January-March </t>
  </si>
  <si>
    <t>$70.00 per day</t>
  </si>
  <si>
    <t>WIFI</t>
  </si>
  <si>
    <t>supervisor.  This meeting is to go over proper start up and shut down procedure.</t>
  </si>
  <si>
    <t xml:space="preserve">200 White resin ceremony chairs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</si>
</sst>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d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34"/>
      <color theme="1"/>
      <name val="Calibri Light"/>
      <family val="2"/>
      <scheme val="major"/>
    </font>
    <font>
      <b/>
      <sz val="11"/>
      <color theme="2" tint="-0.749961851863155"/>
      <name val="Calibri"/>
      <family val="2"/>
      <scheme val="minor"/>
    </font>
    <font>
      <b/>
      <sz val="22"/>
      <color theme="1" tint="0.34998626667073579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33333"/>
      <name val="Symbol"/>
      <family val="1"/>
      <charset val="2"/>
    </font>
    <font>
      <sz val="9"/>
      <color rgb="FF333333"/>
      <name val="Times New Roman"/>
      <family val="1"/>
    </font>
    <font>
      <sz val="9"/>
      <color rgb="FF333333"/>
      <name val="Open Sans"/>
      <family val="2"/>
    </font>
    <font>
      <b/>
      <sz val="9"/>
      <color rgb="FF333333"/>
      <name val="Open Sans"/>
      <family val="2"/>
    </font>
    <font>
      <sz val="9"/>
      <color theme="1"/>
      <name val="Calibri"/>
      <family val="2"/>
    </font>
    <font>
      <sz val="9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CD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3" fillId="0" borderId="0">
      <alignment horizontal="left" vertical="top" wrapText="1" indent="1"/>
    </xf>
    <xf numFmtId="0" fontId="13" fillId="0" borderId="14">
      <alignment horizontal="left" vertical="top" wrapText="1" indent="1"/>
    </xf>
    <xf numFmtId="166" fontId="12" fillId="0" borderId="14" applyFill="0" applyProtection="0">
      <alignment horizontal="left" indent="1"/>
    </xf>
    <xf numFmtId="0" fontId="12" fillId="0" borderId="0" applyNumberFormat="0" applyFill="0" applyProtection="0">
      <alignment vertical="top"/>
    </xf>
    <xf numFmtId="0" fontId="14" fillId="0" borderId="0" applyNumberFormat="0" applyFill="0" applyBorder="0" applyProtection="0">
      <alignment horizontal="left" vertical="top"/>
    </xf>
    <xf numFmtId="0" fontId="15" fillId="0" borderId="0" applyNumberFormat="0" applyFill="0" applyAlignment="0" applyProtection="0"/>
    <xf numFmtId="0" fontId="16" fillId="0" borderId="0" applyNumberFormat="0" applyFill="0" applyBorder="0" applyProtection="0">
      <alignment horizontal="left"/>
    </xf>
    <xf numFmtId="0" fontId="13" fillId="0" borderId="0">
      <alignment horizontal="left"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3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164" fontId="2" fillId="2" borderId="1" xfId="1" applyNumberFormat="1" applyFont="1" applyFill="1" applyBorder="1" applyProtection="1">
      <protection hidden="1"/>
    </xf>
    <xf numFmtId="0" fontId="0" fillId="3" borderId="1" xfId="0" applyFill="1" applyBorder="1" applyProtection="1">
      <protection locked="0"/>
    </xf>
    <xf numFmtId="0" fontId="2" fillId="0" borderId="0" xfId="0" applyFont="1" applyAlignment="1">
      <alignment horizontal="right"/>
    </xf>
    <xf numFmtId="14" fontId="10" fillId="0" borderId="0" xfId="0" applyNumberFormat="1" applyFont="1"/>
    <xf numFmtId="14" fontId="0" fillId="3" borderId="1" xfId="0" applyNumberFormat="1" applyFill="1" applyBorder="1" applyProtection="1">
      <protection locked="0"/>
    </xf>
    <xf numFmtId="0" fontId="0" fillId="0" borderId="7" xfId="0" applyBorder="1"/>
    <xf numFmtId="0" fontId="2" fillId="0" borderId="9" xfId="0" applyFont="1" applyBorder="1"/>
    <xf numFmtId="0" fontId="2" fillId="0" borderId="10" xfId="0" applyFont="1" applyBorder="1"/>
    <xf numFmtId="0" fontId="2" fillId="3" borderId="11" xfId="0" applyFont="1" applyFill="1" applyBorder="1" applyProtection="1">
      <protection locked="0"/>
    </xf>
    <xf numFmtId="0" fontId="2" fillId="0" borderId="13" xfId="0" applyFont="1" applyBorder="1"/>
    <xf numFmtId="0" fontId="4" fillId="0" borderId="6" xfId="0" applyFont="1" applyBorder="1"/>
    <xf numFmtId="0" fontId="5" fillId="0" borderId="7" xfId="0" applyFont="1" applyBorder="1"/>
    <xf numFmtId="0" fontId="0" fillId="0" borderId="8" xfId="0" applyBorder="1"/>
    <xf numFmtId="164" fontId="2" fillId="4" borderId="0" xfId="1" applyNumberFormat="1" applyFont="1" applyFill="1" applyBorder="1" applyProtection="1"/>
    <xf numFmtId="0" fontId="3" fillId="3" borderId="12" xfId="0" applyFont="1" applyFill="1" applyBorder="1"/>
    <xf numFmtId="164" fontId="2" fillId="4" borderId="10" xfId="1" applyNumberFormat="1" applyFont="1" applyFill="1" applyBorder="1" applyProtection="1"/>
    <xf numFmtId="0" fontId="10" fillId="0" borderId="0" xfId="0" applyFont="1"/>
    <xf numFmtId="0" fontId="2" fillId="0" borderId="11" xfId="0" applyFont="1" applyBorder="1"/>
    <xf numFmtId="0" fontId="0" fillId="0" borderId="3" xfId="0" applyBorder="1"/>
    <xf numFmtId="0" fontId="2" fillId="0" borderId="12" xfId="0" applyFont="1" applyBorder="1"/>
    <xf numFmtId="0" fontId="2" fillId="0" borderId="3" xfId="0" applyFont="1" applyBorder="1"/>
    <xf numFmtId="164" fontId="8" fillId="0" borderId="0" xfId="1" applyNumberFormat="1" applyFont="1" applyFill="1" applyBorder="1" applyProtection="1"/>
    <xf numFmtId="0" fontId="3" fillId="3" borderId="3" xfId="0" applyFont="1" applyFill="1" applyBorder="1"/>
    <xf numFmtId="164" fontId="2" fillId="0" borderId="10" xfId="1" applyNumberFormat="1" applyFont="1" applyFill="1" applyBorder="1" applyProtection="1"/>
    <xf numFmtId="0" fontId="2" fillId="0" borderId="2" xfId="0" applyFont="1" applyBorder="1"/>
    <xf numFmtId="0" fontId="0" fillId="0" borderId="0" xfId="0" applyProtection="1">
      <protection locked="0"/>
    </xf>
    <xf numFmtId="14" fontId="11" fillId="0" borderId="12" xfId="0" applyNumberFormat="1" applyFont="1" applyBorder="1"/>
    <xf numFmtId="0" fontId="0" fillId="0" borderId="4" xfId="0" applyBorder="1"/>
    <xf numFmtId="0" fontId="9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2" fillId="0" borderId="6" xfId="0" applyFont="1" applyBorder="1"/>
    <xf numFmtId="0" fontId="2" fillId="3" borderId="9" xfId="0" applyFont="1" applyFill="1" applyBorder="1" applyProtection="1">
      <protection locked="0"/>
    </xf>
    <xf numFmtId="0" fontId="2" fillId="0" borderId="1" xfId="0" applyFont="1" applyBorder="1"/>
    <xf numFmtId="8" fontId="0" fillId="0" borderId="0" xfId="0" applyNumberFormat="1"/>
    <xf numFmtId="14" fontId="0" fillId="0" borderId="0" xfId="0" applyNumberFormat="1"/>
    <xf numFmtId="44" fontId="0" fillId="0" borderId="0" xfId="1" applyFont="1"/>
    <xf numFmtId="0" fontId="19" fillId="0" borderId="0" xfId="0" applyFont="1"/>
    <xf numFmtId="0" fontId="21" fillId="0" borderId="0" xfId="0" applyFont="1"/>
    <xf numFmtId="14" fontId="0" fillId="0" borderId="0" xfId="0" applyNumberFormat="1" applyAlignment="1">
      <alignment horizontal="left"/>
    </xf>
    <xf numFmtId="0" fontId="22" fillId="0" borderId="0" xfId="0" applyFont="1"/>
    <xf numFmtId="8" fontId="0" fillId="0" borderId="0" xfId="0" applyNumberFormat="1" applyAlignment="1">
      <alignment horizontal="right"/>
    </xf>
    <xf numFmtId="0" fontId="0" fillId="0" borderId="15" xfId="0" applyBorder="1"/>
    <xf numFmtId="0" fontId="12" fillId="0" borderId="0" xfId="0" applyFont="1"/>
    <xf numFmtId="49" fontId="22" fillId="0" borderId="0" xfId="0" applyNumberFormat="1" applyFont="1" applyAlignment="1">
      <alignment horizontal="left"/>
    </xf>
    <xf numFmtId="49" fontId="20" fillId="0" borderId="0" xfId="0" applyNumberFormat="1" applyFont="1"/>
    <xf numFmtId="49" fontId="22" fillId="0" borderId="0" xfId="0" applyNumberFormat="1" applyFont="1"/>
    <xf numFmtId="44" fontId="12" fillId="0" borderId="0" xfId="1" applyFont="1"/>
    <xf numFmtId="0" fontId="12" fillId="0" borderId="0" xfId="0" applyFont="1" applyAlignment="1">
      <alignment horizontal="right"/>
    </xf>
    <xf numFmtId="0" fontId="24" fillId="0" borderId="0" xfId="0" applyFont="1"/>
    <xf numFmtId="0" fontId="12" fillId="0" borderId="0" xfId="0" applyFont="1" applyAlignment="1">
      <alignment horizontal="left"/>
    </xf>
    <xf numFmtId="8" fontId="12" fillId="0" borderId="0" xfId="0" applyNumberFormat="1" applyFont="1"/>
    <xf numFmtId="0" fontId="10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0" fillId="3" borderId="0" xfId="0" applyFill="1"/>
    <xf numFmtId="0" fontId="2" fillId="0" borderId="4" xfId="0" applyFont="1" applyBorder="1"/>
    <xf numFmtId="0" fontId="2" fillId="0" borderId="4" xfId="0" applyFont="1" applyBorder="1" applyProtection="1"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65" fontId="2" fillId="0" borderId="12" xfId="0" applyNumberFormat="1" applyFont="1" applyBorder="1"/>
    <xf numFmtId="0" fontId="3" fillId="3" borderId="7" xfId="0" applyFont="1" applyFill="1" applyBorder="1"/>
    <xf numFmtId="0" fontId="3" fillId="3" borderId="8" xfId="0" applyFont="1" applyFill="1" applyBorder="1"/>
    <xf numFmtId="49" fontId="2" fillId="3" borderId="16" xfId="0" applyNumberFormat="1" applyFont="1" applyFill="1" applyBorder="1" applyAlignment="1" applyProtection="1">
      <alignment horizontal="right"/>
      <protection locked="0"/>
    </xf>
    <xf numFmtId="0" fontId="2" fillId="4" borderId="16" xfId="0" applyFont="1" applyFill="1" applyBorder="1"/>
    <xf numFmtId="49" fontId="2" fillId="3" borderId="11" xfId="0" applyNumberFormat="1" applyFont="1" applyFill="1" applyBorder="1" applyAlignment="1" applyProtection="1">
      <alignment horizontal="right"/>
      <protection locked="0"/>
    </xf>
    <xf numFmtId="49" fontId="0" fillId="0" borderId="0" xfId="0" quotePrefix="1" applyNumberFormat="1"/>
    <xf numFmtId="49" fontId="0" fillId="0" borderId="0" xfId="0" applyNumberFormat="1" applyAlignment="1">
      <alignment horizontal="left"/>
    </xf>
    <xf numFmtId="49" fontId="0" fillId="0" borderId="0" xfId="0" applyNumberFormat="1"/>
    <xf numFmtId="18" fontId="2" fillId="3" borderId="11" xfId="0" applyNumberFormat="1" applyFont="1" applyFill="1" applyBorder="1" applyAlignment="1" applyProtection="1">
      <alignment horizontal="right"/>
      <protection locked="0"/>
    </xf>
    <xf numFmtId="18" fontId="2" fillId="3" borderId="6" xfId="0" applyNumberFormat="1" applyFont="1" applyFill="1" applyBorder="1" applyAlignment="1" applyProtection="1">
      <alignment horizontal="right"/>
      <protection locked="0"/>
    </xf>
    <xf numFmtId="0" fontId="25" fillId="0" borderId="0" xfId="0" applyFont="1"/>
    <xf numFmtId="0" fontId="11" fillId="0" borderId="0" xfId="0" applyFont="1"/>
    <xf numFmtId="0" fontId="20" fillId="0" borderId="0" xfId="0" applyFont="1"/>
    <xf numFmtId="165" fontId="2" fillId="3" borderId="1" xfId="1" applyNumberFormat="1" applyFont="1" applyFill="1" applyBorder="1" applyProtection="1">
      <protection locked="0"/>
    </xf>
    <xf numFmtId="165" fontId="2" fillId="0" borderId="0" xfId="0" applyNumberFormat="1" applyFont="1" applyAlignment="1">
      <alignment horizontal="left"/>
    </xf>
    <xf numFmtId="165" fontId="8" fillId="2" borderId="1" xfId="1" applyNumberFormat="1" applyFont="1" applyFill="1" applyBorder="1" applyProtection="1"/>
    <xf numFmtId="165" fontId="2" fillId="3" borderId="5" xfId="1" applyNumberFormat="1" applyFont="1" applyFill="1" applyBorder="1" applyProtection="1">
      <protection locked="0"/>
    </xf>
    <xf numFmtId="165" fontId="2" fillId="2" borderId="11" xfId="1" applyNumberFormat="1" applyFont="1" applyFill="1" applyBorder="1" applyProtection="1"/>
    <xf numFmtId="0" fontId="4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1" fillId="0" borderId="0" xfId="0" applyFont="1" applyAlignment="1">
      <alignment wrapText="1"/>
    </xf>
    <xf numFmtId="165" fontId="2" fillId="0" borderId="12" xfId="1" applyNumberFormat="1" applyFont="1" applyBorder="1" applyProtection="1"/>
    <xf numFmtId="165" fontId="2" fillId="0" borderId="0" xfId="1" applyNumberFormat="1" applyFont="1" applyBorder="1" applyProtection="1"/>
    <xf numFmtId="165" fontId="23" fillId="0" borderId="0" xfId="11" applyNumberFormat="1" applyFont="1" applyAlignment="1">
      <alignment horizontal="right"/>
    </xf>
    <xf numFmtId="49" fontId="39" fillId="0" borderId="0" xfId="0" applyNumberFormat="1" applyFont="1"/>
    <xf numFmtId="0" fontId="40" fillId="0" borderId="0" xfId="0" applyFont="1"/>
    <xf numFmtId="0" fontId="38" fillId="0" borderId="0" xfId="0" applyFont="1"/>
    <xf numFmtId="49" fontId="41" fillId="0" borderId="0" xfId="0" applyNumberFormat="1" applyFont="1"/>
    <xf numFmtId="0" fontId="42" fillId="0" borderId="0" xfId="11" applyFont="1" applyAlignment="1">
      <alignment horizontal="right"/>
    </xf>
  </cellXfs>
  <cellStyles count="12">
    <cellStyle name="Calendar details" xfId="3" xr:uid="{00000000-0005-0000-0000-000000000000}"/>
    <cellStyle name="Currency" xfId="1" builtinId="4"/>
    <cellStyle name="Entry Fields" xfId="9" xr:uid="{00000000-0005-0000-0000-000002000000}"/>
    <cellStyle name="Explanatory Text 2" xfId="10" xr:uid="{00000000-0005-0000-0000-000003000000}"/>
    <cellStyle name="Heading 1 2" xfId="5" xr:uid="{00000000-0005-0000-0000-000004000000}"/>
    <cellStyle name="Heading 2 2" xfId="7" xr:uid="{00000000-0005-0000-0000-000005000000}"/>
    <cellStyle name="Heading 3 2" xfId="4" xr:uid="{00000000-0005-0000-0000-000006000000}"/>
    <cellStyle name="Hyperlink" xfId="11" builtinId="8"/>
    <cellStyle name="Normal" xfId="0" builtinId="0"/>
    <cellStyle name="Normal 2" xfId="2" xr:uid="{00000000-0005-0000-0000-000009000000}"/>
    <cellStyle name="Title 2" xfId="6" xr:uid="{00000000-0005-0000-0000-00000A000000}"/>
    <cellStyle name="Year" xfId="8" xr:uid="{00000000-0005-0000-0000-00000B000000}"/>
  </cellStyles>
  <dxfs count="0"/>
  <tableStyles count="0" defaultTableStyle="TableStyleMedium2" defaultPivotStyle="PivotStyleLight16"/>
  <colors>
    <mruColors>
      <color rgb="FFD0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O36"/>
  <sheetViews>
    <sheetView showRowColHeaders="0" showRuler="0" view="pageLayout" topLeftCell="A15" zoomScaleNormal="75" workbookViewId="0">
      <selection activeCell="G4" sqref="G4"/>
    </sheetView>
  </sheetViews>
  <sheetFormatPr defaultRowHeight="15" x14ac:dyDescent="0.25"/>
  <cols>
    <col min="1" max="1" width="6.42578125" customWidth="1"/>
    <col min="2" max="2" width="7.7109375" customWidth="1"/>
    <col min="3" max="3" width="4" customWidth="1"/>
    <col min="4" max="4" width="12.28515625" customWidth="1"/>
    <col min="5" max="5" width="6" customWidth="1"/>
    <col min="6" max="6" width="15.5703125" customWidth="1"/>
    <col min="7" max="7" width="17.42578125" customWidth="1"/>
    <col min="8" max="8" width="10" customWidth="1"/>
    <col min="9" max="9" width="10.5703125" customWidth="1"/>
    <col min="12" max="12" width="7.28515625" customWidth="1"/>
    <col min="13" max="13" width="15.85546875" customWidth="1"/>
    <col min="14" max="14" width="11.7109375" customWidth="1"/>
    <col min="15" max="15" width="22.140625" customWidth="1"/>
    <col min="16" max="16" width="12.42578125" customWidth="1"/>
    <col min="18" max="18" width="10.5703125" customWidth="1"/>
  </cols>
  <sheetData>
    <row r="1" spans="1:15" ht="20.25" customHeight="1" x14ac:dyDescent="0.35">
      <c r="A1" s="34" t="s">
        <v>1</v>
      </c>
      <c r="B1" s="35"/>
      <c r="C1" s="35"/>
      <c r="D1" s="35"/>
      <c r="E1" s="35"/>
      <c r="F1" s="35"/>
      <c r="G1" s="35"/>
      <c r="H1" s="36"/>
      <c r="I1" s="37"/>
    </row>
    <row r="2" spans="1:15" ht="18" customHeight="1" x14ac:dyDescent="0.35">
      <c r="A2" s="34" t="s">
        <v>6</v>
      </c>
      <c r="B2" s="35"/>
      <c r="C2" s="35"/>
      <c r="D2" s="35"/>
      <c r="E2" s="35"/>
      <c r="F2" s="35"/>
      <c r="G2" s="35"/>
      <c r="H2" s="36"/>
      <c r="I2" s="37"/>
    </row>
    <row r="3" spans="1:15" ht="37.5" customHeight="1" x14ac:dyDescent="0.7">
      <c r="A3" s="16" t="s">
        <v>93</v>
      </c>
      <c r="B3" s="11"/>
      <c r="C3" s="11"/>
      <c r="D3" s="11"/>
      <c r="E3" s="11"/>
      <c r="F3" s="17"/>
      <c r="G3" s="11"/>
      <c r="H3" s="11"/>
      <c r="I3" s="18"/>
    </row>
    <row r="4" spans="1:15" ht="20.100000000000001" customHeight="1" x14ac:dyDescent="0.4">
      <c r="A4" s="23" t="s">
        <v>8</v>
      </c>
      <c r="B4" s="24"/>
      <c r="C4" s="24"/>
      <c r="D4" s="24"/>
      <c r="E4" s="24"/>
      <c r="F4" s="26"/>
      <c r="G4" s="14"/>
      <c r="H4" s="28"/>
      <c r="I4" s="20"/>
      <c r="J4" s="78" t="s">
        <v>181</v>
      </c>
      <c r="K4" s="78"/>
      <c r="L4" s="78"/>
      <c r="M4" s="78"/>
      <c r="N4" s="78"/>
      <c r="O4" s="78"/>
    </row>
    <row r="5" spans="1:15" ht="20.100000000000001" customHeight="1" x14ac:dyDescent="0.4">
      <c r="A5" s="23" t="s">
        <v>135</v>
      </c>
      <c r="B5" s="24"/>
      <c r="C5" s="24"/>
      <c r="D5" s="24"/>
      <c r="E5" s="24"/>
      <c r="F5" s="26"/>
      <c r="G5" s="14"/>
      <c r="H5" s="68"/>
      <c r="I5" s="69"/>
      <c r="J5" s="78" t="s">
        <v>182</v>
      </c>
      <c r="K5" s="78"/>
    </row>
    <row r="6" spans="1:15" ht="20.100000000000001" customHeight="1" x14ac:dyDescent="0.35">
      <c r="A6" s="23" t="s">
        <v>136</v>
      </c>
      <c r="B6" s="26"/>
      <c r="C6" s="26"/>
      <c r="D6" s="26"/>
      <c r="E6" s="26"/>
      <c r="F6" s="26"/>
      <c r="G6" s="72"/>
      <c r="H6" s="39"/>
      <c r="I6" s="18"/>
      <c r="J6" s="1" t="s">
        <v>183</v>
      </c>
      <c r="K6" s="1"/>
    </row>
    <row r="7" spans="1:15" s="1" customFormat="1" ht="20.100000000000001" customHeight="1" x14ac:dyDescent="0.35">
      <c r="A7" s="23" t="s">
        <v>94</v>
      </c>
      <c r="B7" s="26"/>
      <c r="C7" s="26"/>
      <c r="D7" s="26"/>
      <c r="E7" s="26"/>
      <c r="F7" s="25"/>
      <c r="G7" s="70"/>
      <c r="H7" s="12"/>
      <c r="I7" s="29"/>
      <c r="J7" s="1" t="s">
        <v>184</v>
      </c>
      <c r="K7" s="79"/>
    </row>
    <row r="8" spans="1:15" s="1" customFormat="1" ht="20.100000000000001" customHeight="1" x14ac:dyDescent="0.35">
      <c r="A8" s="12" t="s">
        <v>95</v>
      </c>
      <c r="G8" s="72"/>
      <c r="H8" s="12"/>
      <c r="I8" s="21"/>
      <c r="J8" s="1" t="s">
        <v>185</v>
      </c>
    </row>
    <row r="9" spans="1:15" s="1" customFormat="1" ht="20.100000000000001" customHeight="1" x14ac:dyDescent="0.35">
      <c r="A9" s="14"/>
      <c r="B9" s="23" t="s">
        <v>12</v>
      </c>
      <c r="C9" s="26"/>
      <c r="D9" s="23" t="s">
        <v>10</v>
      </c>
      <c r="E9" s="26"/>
      <c r="F9" s="95">
        <v>2000</v>
      </c>
      <c r="G9" s="85">
        <f t="shared" ref="G9:G14" si="0">A9*F9</f>
        <v>0</v>
      </c>
      <c r="H9" s="12"/>
      <c r="I9" s="21"/>
      <c r="J9" s="1" t="s">
        <v>186</v>
      </c>
    </row>
    <row r="10" spans="1:15" s="1" customFormat="1" ht="20.100000000000001" customHeight="1" x14ac:dyDescent="0.35">
      <c r="A10" s="14"/>
      <c r="B10" s="23" t="s">
        <v>12</v>
      </c>
      <c r="C10" s="26"/>
      <c r="D10" s="23" t="s">
        <v>11</v>
      </c>
      <c r="E10" s="26"/>
      <c r="F10" s="95">
        <v>1000</v>
      </c>
      <c r="G10" s="85">
        <f t="shared" si="0"/>
        <v>0</v>
      </c>
      <c r="H10" s="12"/>
      <c r="I10" s="21"/>
    </row>
    <row r="11" spans="1:15" s="1" customFormat="1" ht="20.100000000000001" customHeight="1" x14ac:dyDescent="0.35">
      <c r="A11" s="40"/>
      <c r="B11" s="23" t="s">
        <v>12</v>
      </c>
      <c r="C11" s="1" t="s">
        <v>239</v>
      </c>
      <c r="D11" s="26"/>
      <c r="E11" s="26"/>
      <c r="F11" s="96">
        <v>1000</v>
      </c>
      <c r="G11" s="85">
        <f t="shared" si="0"/>
        <v>0</v>
      </c>
      <c r="H11" s="12"/>
      <c r="I11" s="21"/>
      <c r="J11" s="1" t="s">
        <v>147</v>
      </c>
    </row>
    <row r="12" spans="1:15" s="1" customFormat="1" ht="20.100000000000001" customHeight="1" x14ac:dyDescent="0.35">
      <c r="A12" s="2"/>
      <c r="B12" s="23" t="s">
        <v>12</v>
      </c>
      <c r="C12" s="26" t="s">
        <v>232</v>
      </c>
      <c r="D12" s="26"/>
      <c r="E12" s="26"/>
      <c r="F12" s="67">
        <v>95</v>
      </c>
      <c r="G12" s="85">
        <f t="shared" si="0"/>
        <v>0</v>
      </c>
      <c r="H12" s="12"/>
      <c r="I12" s="29"/>
    </row>
    <row r="13" spans="1:15" s="1" customFormat="1" ht="20.100000000000001" customHeight="1" x14ac:dyDescent="0.35">
      <c r="A13" s="14"/>
      <c r="B13" s="26" t="s">
        <v>223</v>
      </c>
      <c r="C13" s="26"/>
      <c r="D13" s="26"/>
      <c r="E13" s="63"/>
      <c r="F13" s="67">
        <v>70</v>
      </c>
      <c r="G13" s="85">
        <f t="shared" si="0"/>
        <v>0</v>
      </c>
      <c r="H13" s="12"/>
      <c r="I13" s="29"/>
    </row>
    <row r="14" spans="1:15" s="1" customFormat="1" ht="20.100000000000001" customHeight="1" x14ac:dyDescent="0.35">
      <c r="A14" s="14"/>
      <c r="B14" s="26" t="s">
        <v>236</v>
      </c>
      <c r="C14" s="26"/>
      <c r="D14" s="26"/>
      <c r="E14" s="63"/>
      <c r="F14" s="67">
        <v>15</v>
      </c>
      <c r="G14" s="85">
        <f t="shared" si="0"/>
        <v>0</v>
      </c>
      <c r="H14" s="12"/>
      <c r="I14" s="29"/>
    </row>
    <row r="15" spans="1:15" s="1" customFormat="1" ht="20.100000000000001" customHeight="1" x14ac:dyDescent="0.35">
      <c r="A15" s="23" t="s">
        <v>4</v>
      </c>
      <c r="B15" s="26"/>
      <c r="C15" s="26"/>
      <c r="D15" s="26"/>
      <c r="E15" s="63"/>
      <c r="F15" s="25"/>
      <c r="G15" s="76"/>
      <c r="H15" s="12"/>
      <c r="I15" s="13"/>
    </row>
    <row r="16" spans="1:15" s="1" customFormat="1" ht="20.100000000000001" customHeight="1" x14ac:dyDescent="0.35">
      <c r="A16" s="23" t="s">
        <v>5</v>
      </c>
      <c r="B16" s="26"/>
      <c r="C16" s="26"/>
      <c r="D16" s="26"/>
      <c r="E16" s="26"/>
      <c r="F16" s="25"/>
      <c r="G16" s="77"/>
      <c r="H16" s="12"/>
      <c r="I16" s="13"/>
    </row>
    <row r="17" spans="1:13" s="1" customFormat="1" ht="20.100000000000001" customHeight="1" x14ac:dyDescent="0.35">
      <c r="A17" s="23"/>
      <c r="B17" s="26"/>
      <c r="C17" s="26"/>
      <c r="D17" s="26" t="s">
        <v>13</v>
      </c>
      <c r="E17" s="26"/>
      <c r="F17" s="25"/>
      <c r="G17" s="85">
        <f>SUM(G9:G14)</f>
        <v>0</v>
      </c>
      <c r="H17" s="71"/>
      <c r="I17" s="15"/>
    </row>
    <row r="18" spans="1:13" ht="20.100000000000001" customHeight="1" x14ac:dyDescent="0.35">
      <c r="A18" s="1"/>
      <c r="D18" s="1"/>
      <c r="E18" s="1"/>
      <c r="G18" s="19"/>
      <c r="H18" s="22" t="s">
        <v>2</v>
      </c>
      <c r="I18" s="60" t="s">
        <v>3</v>
      </c>
    </row>
    <row r="19" spans="1:13" ht="20.100000000000001" customHeight="1" x14ac:dyDescent="0.35">
      <c r="B19" s="1" t="s">
        <v>9</v>
      </c>
      <c r="C19" s="1"/>
      <c r="D19" s="1"/>
      <c r="E19" s="1"/>
      <c r="F19" s="1"/>
      <c r="G19" s="81"/>
      <c r="H19" s="7"/>
      <c r="I19" s="10"/>
      <c r="K19" s="80" t="s">
        <v>148</v>
      </c>
      <c r="M19" s="82">
        <f>G17/2</f>
        <v>0</v>
      </c>
    </row>
    <row r="20" spans="1:13" ht="20.100000000000001" customHeight="1" x14ac:dyDescent="0.35">
      <c r="D20" s="1"/>
      <c r="E20" s="1"/>
      <c r="F20" s="1" t="s">
        <v>17</v>
      </c>
      <c r="G20" s="81"/>
      <c r="H20" s="7"/>
      <c r="I20" s="10"/>
    </row>
    <row r="21" spans="1:13" ht="20.100000000000001" customHeight="1" x14ac:dyDescent="0.35">
      <c r="A21" s="1"/>
      <c r="B21" s="1"/>
      <c r="C21" s="1"/>
      <c r="D21" s="1"/>
      <c r="E21" s="1"/>
      <c r="F21" s="1" t="s">
        <v>17</v>
      </c>
      <c r="G21" s="81"/>
      <c r="H21" s="7"/>
      <c r="I21" s="10"/>
    </row>
    <row r="22" spans="1:13" ht="20.100000000000001" customHeight="1" x14ac:dyDescent="0.35">
      <c r="A22" s="1"/>
      <c r="B22" s="1"/>
      <c r="C22" s="1"/>
      <c r="D22" s="1"/>
      <c r="E22" s="1"/>
      <c r="F22" s="1" t="s">
        <v>17</v>
      </c>
      <c r="G22" s="84"/>
      <c r="H22" s="7"/>
      <c r="I22" s="10"/>
    </row>
    <row r="23" spans="1:13" ht="20.100000000000001" customHeight="1" x14ac:dyDescent="0.35">
      <c r="A23" s="1"/>
      <c r="B23" s="1"/>
      <c r="C23" s="1"/>
      <c r="D23" s="1"/>
      <c r="E23" s="1"/>
      <c r="F23" s="1" t="s">
        <v>17</v>
      </c>
      <c r="G23" s="84"/>
      <c r="H23" s="7"/>
      <c r="I23" s="10"/>
    </row>
    <row r="24" spans="1:13" ht="20.100000000000001" customHeight="1" x14ac:dyDescent="0.35">
      <c r="A24" s="1"/>
      <c r="B24" s="1"/>
      <c r="C24" s="1"/>
      <c r="D24" s="1"/>
      <c r="E24" s="1"/>
      <c r="F24" s="1" t="s">
        <v>17</v>
      </c>
      <c r="G24" s="84"/>
      <c r="H24" s="7"/>
      <c r="I24" s="10"/>
    </row>
    <row r="25" spans="1:13" ht="20.100000000000001" customHeight="1" x14ac:dyDescent="0.35">
      <c r="A25" s="1"/>
      <c r="B25" s="1"/>
      <c r="C25" s="1"/>
      <c r="D25" s="1"/>
      <c r="E25" s="1"/>
      <c r="F25" s="1" t="s">
        <v>17</v>
      </c>
      <c r="G25" s="84"/>
      <c r="H25" s="7"/>
      <c r="I25" s="10"/>
    </row>
    <row r="26" spans="1:13" ht="20.100000000000001" customHeight="1" x14ac:dyDescent="0.35">
      <c r="A26" s="1"/>
      <c r="B26" s="1"/>
      <c r="C26" s="1"/>
      <c r="D26" s="1"/>
      <c r="E26" s="1"/>
      <c r="F26" s="1" t="s">
        <v>17</v>
      </c>
      <c r="G26" s="81"/>
      <c r="H26" s="7"/>
      <c r="I26" s="10"/>
    </row>
    <row r="27" spans="1:13" ht="20.100000000000001" customHeight="1" x14ac:dyDescent="0.35">
      <c r="A27" s="2" t="s">
        <v>0</v>
      </c>
      <c r="B27" s="41"/>
      <c r="C27" s="39" t="s">
        <v>7</v>
      </c>
      <c r="D27" s="39"/>
      <c r="E27" s="39"/>
      <c r="F27" s="30"/>
      <c r="G27" s="6">
        <f>IF(A27="yes",0,500)</f>
        <v>500</v>
      </c>
      <c r="H27" s="66"/>
      <c r="I27" s="10"/>
    </row>
    <row r="28" spans="1:13" ht="20.100000000000001" customHeight="1" x14ac:dyDescent="0.35">
      <c r="A28" s="1"/>
      <c r="B28" s="41"/>
      <c r="C28" s="23"/>
      <c r="D28" s="26" t="s">
        <v>14</v>
      </c>
      <c r="E28" s="26"/>
      <c r="F28" s="25"/>
      <c r="G28" s="83">
        <f>G17-SUM(G19:G26)+G27</f>
        <v>500</v>
      </c>
      <c r="H28" s="27"/>
      <c r="I28" s="9"/>
    </row>
    <row r="29" spans="1:13" ht="20.100000000000001" customHeight="1" x14ac:dyDescent="0.35">
      <c r="A29" s="2" t="s">
        <v>238</v>
      </c>
      <c r="B29" s="41"/>
      <c r="C29" s="63"/>
      <c r="D29" s="63" t="s">
        <v>15</v>
      </c>
      <c r="E29" s="63"/>
      <c r="F29" s="63"/>
      <c r="G29" s="32">
        <f>G7-14</f>
        <v>-14</v>
      </c>
      <c r="H29" s="8"/>
      <c r="I29" s="9"/>
    </row>
    <row r="30" spans="1:13" ht="20.100000000000001" customHeight="1" x14ac:dyDescent="0.35">
      <c r="A30" s="2" t="s">
        <v>238</v>
      </c>
      <c r="B30" s="41"/>
      <c r="C30" s="26"/>
      <c r="D30" s="26" t="s">
        <v>16</v>
      </c>
      <c r="E30" s="26"/>
      <c r="F30" s="26"/>
      <c r="G30" s="32">
        <f>G7-14</f>
        <v>-14</v>
      </c>
      <c r="H30" s="8"/>
      <c r="I30" s="9"/>
    </row>
    <row r="31" spans="1:13" ht="20.100000000000001" customHeight="1" x14ac:dyDescent="0.25"/>
    <row r="32" spans="1:13" ht="20.100000000000001" customHeight="1" x14ac:dyDescent="0.35">
      <c r="A32" s="1" t="s">
        <v>96</v>
      </c>
      <c r="B32" s="1"/>
      <c r="C32" s="1"/>
      <c r="D32" s="1"/>
      <c r="E32" s="3"/>
      <c r="F32" s="3"/>
      <c r="G32" s="62"/>
      <c r="H32" s="3"/>
      <c r="I32" s="65"/>
    </row>
    <row r="33" spans="1:9" ht="20.100000000000001" customHeight="1" x14ac:dyDescent="0.35">
      <c r="A33" s="63" t="s">
        <v>97</v>
      </c>
      <c r="B33" s="33"/>
      <c r="C33" s="4"/>
      <c r="D33" s="64"/>
      <c r="E33" s="64"/>
      <c r="F33" s="4"/>
      <c r="G33" s="61"/>
      <c r="H33" s="4"/>
      <c r="I33" s="4"/>
    </row>
    <row r="34" spans="1:9" ht="20.100000000000001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20.100000000000001" customHeight="1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8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</row>
  </sheetData>
  <dataValidations xWindow="665" yWindow="765" count="5">
    <dataValidation type="whole" allowBlank="1" showInputMessage="1" showErrorMessage="1" sqref="G27 G9:G14" xr:uid="{00000000-0002-0000-0000-000000000000}">
      <formula1>0</formula1>
      <formula2>10000</formula2>
    </dataValidation>
    <dataValidation type="list" allowBlank="1" showInputMessage="1" showErrorMessage="1" sqref="E32" xr:uid="{00000000-0002-0000-0000-000001000000}">
      <formula1>"Kristen DeGraw,Renee Aldridge "</formula1>
    </dataValidation>
    <dataValidation type="list" allowBlank="1" showInputMessage="1" showErrorMessage="1" sqref="A29:B30 A27" xr:uid="{00000000-0002-0000-0000-000002000000}">
      <formula1>"Yes,No"</formula1>
    </dataValidation>
    <dataValidation type="whole" allowBlank="1" showInputMessage="1" showErrorMessage="1" sqref="A12:A14 C13:C14" xr:uid="{00000000-0002-0000-0000-000003000000}">
      <formula1>0</formula1>
      <formula2>200</formula2>
    </dataValidation>
    <dataValidation type="decimal" allowBlank="1" showInputMessage="1" showErrorMessage="1" sqref="G20:G26" xr:uid="{2FAA3BAE-F22F-4349-8663-286EE2585B96}">
      <formula1>0</formula1>
      <formula2>10000</formula2>
    </dataValidation>
  </dataValidations>
  <pageMargins left="0.7" right="0.7" top="0.75" bottom="0.75" header="0.3" footer="0.3"/>
  <pageSetup orientation="portrait" r:id="rId1"/>
  <headerFooter>
    <oddFooter xml:space="preserve">&amp;C&amp;D       &amp;T&amp;R
rev. 8-7-23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P249"/>
  <sheetViews>
    <sheetView showRowColHeaders="0" tabSelected="1" showRuler="0" topLeftCell="A160" zoomScaleNormal="100" workbookViewId="0">
      <selection activeCell="A174" sqref="A174"/>
    </sheetView>
  </sheetViews>
  <sheetFormatPr defaultRowHeight="15" x14ac:dyDescent="0.25"/>
  <cols>
    <col min="1" max="1" width="4.28515625" customWidth="1"/>
    <col min="2" max="2" width="12" customWidth="1"/>
    <col min="3" max="3" width="10" customWidth="1"/>
    <col min="4" max="4" width="2.7109375" customWidth="1"/>
    <col min="5" max="5" width="4.85546875" customWidth="1"/>
    <col min="6" max="6" width="6.85546875" customWidth="1"/>
    <col min="7" max="7" width="10.28515625" customWidth="1"/>
    <col min="8" max="8" width="3.7109375" customWidth="1"/>
    <col min="9" max="9" width="2.5703125" customWidth="1"/>
    <col min="10" max="10" width="3.7109375" customWidth="1"/>
    <col min="11" max="11" width="2" customWidth="1"/>
    <col min="12" max="12" width="16.28515625" customWidth="1"/>
    <col min="13" max="13" width="10.5703125" customWidth="1"/>
    <col min="14" max="14" width="4.7109375" customWidth="1"/>
    <col min="16" max="16" width="11.42578125" customWidth="1"/>
  </cols>
  <sheetData>
    <row r="1" spans="1:16" ht="18.75" x14ac:dyDescent="0.3">
      <c r="C1" s="57" t="s">
        <v>18</v>
      </c>
      <c r="D1" s="48"/>
    </row>
    <row r="2" spans="1:16" x14ac:dyDescent="0.25">
      <c r="A2" s="43" t="str">
        <f>CONCATENATE("This agreement is entered into this day ", 'Rental Receipt'!G6, " between the Deltaville Maritime Museum")</f>
        <v>This agreement is entered into this day  between the Deltaville Maritime Museum</v>
      </c>
      <c r="G2" s="47"/>
      <c r="J2" s="47"/>
      <c r="K2" s="47"/>
    </row>
    <row r="3" spans="1:16" x14ac:dyDescent="0.25">
      <c r="A3" t="s">
        <v>92</v>
      </c>
    </row>
    <row r="4" spans="1:16" x14ac:dyDescent="0.25">
      <c r="A4" t="str">
        <f>CONCATENATE('Rental Receipt'!G4," (The Renter)")</f>
        <v xml:space="preserve"> (The Renter)</v>
      </c>
    </row>
    <row r="5" spans="1:16" ht="18.75" x14ac:dyDescent="0.3">
      <c r="A5" s="52" t="s">
        <v>72</v>
      </c>
      <c r="B5" s="46" t="s">
        <v>102</v>
      </c>
    </row>
    <row r="6" spans="1:16" ht="18.75" x14ac:dyDescent="0.3">
      <c r="A6" s="52"/>
      <c r="B6" s="45" t="s">
        <v>98</v>
      </c>
      <c r="C6" s="45"/>
      <c r="D6" s="45"/>
      <c r="P6" s="73"/>
    </row>
    <row r="7" spans="1:16" ht="18.75" x14ac:dyDescent="0.3">
      <c r="A7" s="53"/>
      <c r="B7" t="s">
        <v>176</v>
      </c>
    </row>
    <row r="8" spans="1:16" ht="18.75" x14ac:dyDescent="0.3">
      <c r="A8" s="52" t="s">
        <v>73</v>
      </c>
      <c r="B8" s="46" t="s">
        <v>103</v>
      </c>
      <c r="C8" s="46"/>
    </row>
    <row r="9" spans="1:16" ht="18.75" x14ac:dyDescent="0.3">
      <c r="A9" s="53"/>
    </row>
    <row r="10" spans="1:16" ht="18.75" x14ac:dyDescent="0.3">
      <c r="A10" s="53"/>
      <c r="B10" s="48" t="s">
        <v>227</v>
      </c>
      <c r="C10" s="51"/>
      <c r="G10" s="51"/>
      <c r="H10" s="42"/>
      <c r="I10" s="42"/>
      <c r="J10" s="42"/>
      <c r="K10" s="42"/>
      <c r="L10" s="102" t="s">
        <v>225</v>
      </c>
      <c r="M10" s="55">
        <f>'Rental Receipt'!G9</f>
        <v>0</v>
      </c>
    </row>
    <row r="11" spans="1:16" ht="18.75" x14ac:dyDescent="0.3">
      <c r="A11" s="53"/>
      <c r="B11" s="48" t="s">
        <v>228</v>
      </c>
      <c r="C11" s="51"/>
      <c r="G11" s="51"/>
      <c r="H11" s="59"/>
      <c r="I11" s="59"/>
      <c r="J11" s="59"/>
      <c r="K11" s="59"/>
      <c r="L11" s="102" t="s">
        <v>226</v>
      </c>
      <c r="M11" s="55">
        <f>'Rental Receipt'!G10</f>
        <v>0</v>
      </c>
    </row>
    <row r="12" spans="1:16" ht="18.75" x14ac:dyDescent="0.3">
      <c r="A12" s="53"/>
      <c r="B12" s="48" t="s">
        <v>229</v>
      </c>
      <c r="C12" s="22"/>
      <c r="H12" s="49"/>
      <c r="I12" s="49"/>
      <c r="J12" s="49"/>
      <c r="K12" s="49"/>
      <c r="L12" s="102" t="s">
        <v>226</v>
      </c>
      <c r="M12" s="55">
        <f>'Rental Receipt'!G11</f>
        <v>0</v>
      </c>
    </row>
    <row r="13" spans="1:16" ht="18.75" x14ac:dyDescent="0.3">
      <c r="A13" s="53"/>
      <c r="B13" s="48" t="s">
        <v>234</v>
      </c>
      <c r="F13" s="56"/>
      <c r="G13" s="58"/>
      <c r="H13" s="59"/>
      <c r="I13" s="42"/>
      <c r="J13" s="51"/>
      <c r="K13" s="42"/>
      <c r="L13" s="97" t="s">
        <v>224</v>
      </c>
      <c r="M13" s="55">
        <f>'Rental Receipt'!G12</f>
        <v>0</v>
      </c>
    </row>
    <row r="14" spans="1:16" ht="18.75" x14ac:dyDescent="0.3">
      <c r="A14" s="53"/>
      <c r="B14" s="48" t="s">
        <v>235</v>
      </c>
      <c r="F14" s="56"/>
      <c r="G14" s="58"/>
      <c r="H14" s="59"/>
      <c r="I14" s="42"/>
      <c r="J14" s="51"/>
      <c r="K14" s="42"/>
      <c r="L14" s="97" t="s">
        <v>240</v>
      </c>
      <c r="M14" s="55">
        <f>'Rental Receipt'!G13</f>
        <v>0</v>
      </c>
    </row>
    <row r="15" spans="1:16" ht="18.75" x14ac:dyDescent="0.3">
      <c r="A15" s="53"/>
      <c r="B15" s="48" t="s">
        <v>230</v>
      </c>
      <c r="F15" s="56"/>
      <c r="G15" s="58"/>
      <c r="H15" s="59"/>
      <c r="I15" s="42"/>
      <c r="J15" s="51"/>
      <c r="K15" s="42"/>
      <c r="L15" s="97" t="s">
        <v>237</v>
      </c>
      <c r="M15" s="55">
        <f>'Rental Receipt'!G14</f>
        <v>0</v>
      </c>
    </row>
    <row r="16" spans="1:16" ht="18.75" x14ac:dyDescent="0.3">
      <c r="A16" s="53"/>
      <c r="L16" s="56" t="s">
        <v>34</v>
      </c>
      <c r="M16" s="55">
        <f>'Rental Receipt'!G17</f>
        <v>0</v>
      </c>
    </row>
    <row r="17" spans="1:13" ht="18.75" x14ac:dyDescent="0.3">
      <c r="A17" s="52" t="s">
        <v>74</v>
      </c>
      <c r="B17" s="46" t="s">
        <v>101</v>
      </c>
      <c r="L17" s="38"/>
      <c r="M17" s="44"/>
    </row>
    <row r="18" spans="1:13" ht="18.75" x14ac:dyDescent="0.3">
      <c r="A18" s="52"/>
      <c r="B18" t="s">
        <v>144</v>
      </c>
    </row>
    <row r="19" spans="1:13" ht="18.75" x14ac:dyDescent="0.3">
      <c r="A19" s="53"/>
      <c r="B19" t="str">
        <f>CONCATENATE("starting on ",'Rental Receipt'!G7," ending on ",'Rental Receipt'!G8)</f>
        <v xml:space="preserve">starting on  ending on </v>
      </c>
      <c r="C19" s="47"/>
      <c r="G19" s="47"/>
      <c r="J19" s="47"/>
      <c r="L19" s="74"/>
      <c r="M19" s="75"/>
    </row>
    <row r="20" spans="1:13" ht="18.75" x14ac:dyDescent="0.3">
      <c r="A20" s="52" t="s">
        <v>75</v>
      </c>
      <c r="B20" s="46" t="s">
        <v>104</v>
      </c>
    </row>
    <row r="21" spans="1:13" ht="18.75" x14ac:dyDescent="0.3">
      <c r="A21" s="52"/>
      <c r="B21" t="s">
        <v>99</v>
      </c>
      <c r="C21" s="46"/>
    </row>
    <row r="22" spans="1:13" ht="18.75" x14ac:dyDescent="0.3">
      <c r="A22" s="53"/>
      <c r="B22" t="s">
        <v>189</v>
      </c>
    </row>
    <row r="23" spans="1:13" ht="18.75" x14ac:dyDescent="0.3">
      <c r="A23" s="53"/>
      <c r="B23" t="s">
        <v>100</v>
      </c>
    </row>
    <row r="24" spans="1:13" ht="18.75" x14ac:dyDescent="0.3">
      <c r="A24" s="52" t="s">
        <v>76</v>
      </c>
      <c r="B24" s="46" t="s">
        <v>105</v>
      </c>
    </row>
    <row r="25" spans="1:13" ht="18.75" x14ac:dyDescent="0.3">
      <c r="A25" s="52"/>
      <c r="B25" s="100" t="s">
        <v>190</v>
      </c>
      <c r="C25" s="99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3" ht="18.75" x14ac:dyDescent="0.3">
      <c r="A26" s="53"/>
      <c r="B26" s="100" t="s">
        <v>59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3" ht="18.75" x14ac:dyDescent="0.3">
      <c r="A27" s="53"/>
      <c r="B27" s="100" t="s">
        <v>48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3" ht="18.75" x14ac:dyDescent="0.3">
      <c r="A28" s="53"/>
      <c r="B28" s="100" t="s">
        <v>47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3" ht="18.75" x14ac:dyDescent="0.3">
      <c r="A29" s="52" t="s">
        <v>77</v>
      </c>
      <c r="B29" s="46" t="s">
        <v>106</v>
      </c>
      <c r="C29" s="46"/>
    </row>
    <row r="30" spans="1:13" ht="18.75" x14ac:dyDescent="0.3">
      <c r="A30" s="53"/>
      <c r="D30" s="51" t="s">
        <v>137</v>
      </c>
      <c r="M30" s="55">
        <f>'Rental Receipt'!G17</f>
        <v>0</v>
      </c>
    </row>
    <row r="31" spans="1:13" ht="18.75" x14ac:dyDescent="0.3">
      <c r="A31" s="53"/>
      <c r="D31" s="51" t="s">
        <v>138</v>
      </c>
      <c r="M31" s="55">
        <f>'Rental Receipt'!G19</f>
        <v>0</v>
      </c>
    </row>
    <row r="32" spans="1:13" ht="18.75" x14ac:dyDescent="0.3">
      <c r="A32" s="53"/>
      <c r="D32" s="51" t="s">
        <v>139</v>
      </c>
      <c r="M32" s="55">
        <f>'Rental Receipt'!G27</f>
        <v>500</v>
      </c>
    </row>
    <row r="33" spans="1:13" ht="18.75" x14ac:dyDescent="0.3">
      <c r="A33" s="53"/>
      <c r="D33" s="51" t="s">
        <v>191</v>
      </c>
      <c r="M33" s="55">
        <f>'Rental Receipt'!G28</f>
        <v>500</v>
      </c>
    </row>
    <row r="34" spans="1:13" ht="18.75" x14ac:dyDescent="0.3">
      <c r="A34" s="52" t="s">
        <v>78</v>
      </c>
      <c r="B34" s="46" t="s">
        <v>107</v>
      </c>
    </row>
    <row r="35" spans="1:13" ht="18.75" x14ac:dyDescent="0.3">
      <c r="A35" s="52"/>
      <c r="B35" s="100" t="s">
        <v>199</v>
      </c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8.75" x14ac:dyDescent="0.3">
      <c r="A36" s="53"/>
      <c r="B36" s="100" t="s">
        <v>198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8.75" x14ac:dyDescent="0.3">
      <c r="A37" s="53"/>
    </row>
    <row r="38" spans="1:13" ht="18.75" x14ac:dyDescent="0.3">
      <c r="A38" s="53"/>
    </row>
    <row r="39" spans="1:13" ht="18.75" x14ac:dyDescent="0.3">
      <c r="A39" s="52" t="s">
        <v>79</v>
      </c>
      <c r="B39" s="46" t="s">
        <v>108</v>
      </c>
    </row>
    <row r="40" spans="1:13" ht="18.75" x14ac:dyDescent="0.3">
      <c r="A40" s="52"/>
      <c r="B40" t="s">
        <v>61</v>
      </c>
      <c r="C40" s="46"/>
    </row>
    <row r="41" spans="1:13" ht="18.75" x14ac:dyDescent="0.3">
      <c r="A41" s="53"/>
      <c r="B41" t="s">
        <v>62</v>
      </c>
      <c r="K41">
        <f>'Rental Receipt'!G5</f>
        <v>0</v>
      </c>
    </row>
    <row r="42" spans="1:13" ht="18.75" x14ac:dyDescent="0.3">
      <c r="A42" s="53"/>
      <c r="B42" t="s">
        <v>20</v>
      </c>
    </row>
    <row r="43" spans="1:13" ht="18.75" x14ac:dyDescent="0.3">
      <c r="A43" s="52" t="s">
        <v>80</v>
      </c>
      <c r="B43" s="46" t="s">
        <v>109</v>
      </c>
    </row>
    <row r="44" spans="1:13" ht="18.75" x14ac:dyDescent="0.3">
      <c r="A44" s="52"/>
      <c r="B44" t="s">
        <v>58</v>
      </c>
    </row>
    <row r="45" spans="1:13" ht="18.75" x14ac:dyDescent="0.3">
      <c r="A45" s="53"/>
      <c r="B45" t="s">
        <v>121</v>
      </c>
    </row>
    <row r="46" spans="1:13" ht="18.75" x14ac:dyDescent="0.3">
      <c r="A46" s="53"/>
      <c r="B46" t="s">
        <v>36</v>
      </c>
    </row>
    <row r="47" spans="1:13" ht="18.75" x14ac:dyDescent="0.3">
      <c r="A47" s="53"/>
      <c r="B47" t="s">
        <v>35</v>
      </c>
    </row>
    <row r="48" spans="1:13" ht="18.75" x14ac:dyDescent="0.3">
      <c r="A48" s="53"/>
      <c r="B48" t="s">
        <v>37</v>
      </c>
    </row>
    <row r="49" spans="1:13" ht="18.75" x14ac:dyDescent="0.3">
      <c r="A49" s="53"/>
      <c r="B49" t="s">
        <v>177</v>
      </c>
    </row>
    <row r="50" spans="1:13" ht="18.75" x14ac:dyDescent="0.3">
      <c r="A50" s="53"/>
      <c r="B50" t="s">
        <v>38</v>
      </c>
    </row>
    <row r="51" spans="1:13" ht="18.75" x14ac:dyDescent="0.3">
      <c r="A51" s="53"/>
      <c r="B51" t="s">
        <v>66</v>
      </c>
    </row>
    <row r="52" spans="1:13" ht="18.75" x14ac:dyDescent="0.3">
      <c r="A52" s="53"/>
      <c r="B52" t="s">
        <v>178</v>
      </c>
    </row>
    <row r="53" spans="1:13" ht="18.75" x14ac:dyDescent="0.3">
      <c r="A53" s="53"/>
      <c r="B53" t="s">
        <v>39</v>
      </c>
    </row>
    <row r="54" spans="1:13" ht="18.75" x14ac:dyDescent="0.3">
      <c r="A54" s="53"/>
      <c r="B54" t="s">
        <v>67</v>
      </c>
    </row>
    <row r="55" spans="1:13" ht="18.75" x14ac:dyDescent="0.3">
      <c r="A55" s="53"/>
      <c r="B55" t="s">
        <v>68</v>
      </c>
    </row>
    <row r="56" spans="1:13" ht="18.75" x14ac:dyDescent="0.3">
      <c r="A56" s="53"/>
      <c r="B56" t="s">
        <v>69</v>
      </c>
    </row>
    <row r="57" spans="1:13" ht="18.75" x14ac:dyDescent="0.3">
      <c r="A57" s="53"/>
      <c r="B57" t="s">
        <v>179</v>
      </c>
    </row>
    <row r="58" spans="1:13" ht="18.75" x14ac:dyDescent="0.3">
      <c r="A58" s="53"/>
      <c r="B58" s="100" t="s">
        <v>70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8.75" x14ac:dyDescent="0.3">
      <c r="A59" s="53"/>
      <c r="B59" s="100" t="s">
        <v>71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1:13" ht="18.75" x14ac:dyDescent="0.3">
      <c r="A60" s="54" t="s">
        <v>81</v>
      </c>
      <c r="B60" s="46" t="s">
        <v>110</v>
      </c>
    </row>
    <row r="61" spans="1:13" ht="18.75" x14ac:dyDescent="0.3">
      <c r="A61" s="54"/>
      <c r="B61" t="s">
        <v>49</v>
      </c>
      <c r="C61" s="46"/>
    </row>
    <row r="62" spans="1:13" ht="18.75" x14ac:dyDescent="0.3">
      <c r="A62" s="53"/>
      <c r="B62" t="s">
        <v>122</v>
      </c>
    </row>
    <row r="63" spans="1:13" ht="18.75" x14ac:dyDescent="0.3">
      <c r="A63" s="53"/>
      <c r="B63" t="s">
        <v>123</v>
      </c>
    </row>
    <row r="64" spans="1:13" ht="18.75" x14ac:dyDescent="0.3">
      <c r="A64" s="53"/>
      <c r="B64" t="s">
        <v>124</v>
      </c>
    </row>
    <row r="65" spans="1:13" ht="18.75" x14ac:dyDescent="0.3">
      <c r="A65" s="54" t="s">
        <v>82</v>
      </c>
      <c r="B65" s="46" t="s">
        <v>111</v>
      </c>
    </row>
    <row r="66" spans="1:13" ht="18.75" x14ac:dyDescent="0.3">
      <c r="A66" s="54"/>
      <c r="B66" s="100" t="s">
        <v>51</v>
      </c>
      <c r="C66" s="99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ht="18.75" x14ac:dyDescent="0.3">
      <c r="A67" s="53"/>
      <c r="B67" s="100" t="s">
        <v>126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1:13" ht="18.75" x14ac:dyDescent="0.3">
      <c r="A68" s="53"/>
      <c r="B68" s="100" t="s">
        <v>125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18.75" x14ac:dyDescent="0.3">
      <c r="A69" s="54" t="s">
        <v>83</v>
      </c>
      <c r="B69" s="46" t="s">
        <v>112</v>
      </c>
    </row>
    <row r="70" spans="1:13" ht="18.75" x14ac:dyDescent="0.3">
      <c r="A70" s="54"/>
      <c r="B70" s="100" t="s">
        <v>50</v>
      </c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1:13" ht="18.75" x14ac:dyDescent="0.3">
      <c r="A71" s="53"/>
      <c r="B71" s="100" t="s">
        <v>127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1:13" ht="18.75" x14ac:dyDescent="0.3">
      <c r="A72" s="53"/>
      <c r="B72" s="100" t="s">
        <v>40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8.75" x14ac:dyDescent="0.3">
      <c r="A73" s="53"/>
      <c r="B73" s="100" t="s">
        <v>63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1:13" ht="18.75" x14ac:dyDescent="0.3">
      <c r="A74" s="53"/>
      <c r="B74" s="100" t="s">
        <v>64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3" ht="18.75" x14ac:dyDescent="0.3">
      <c r="A75" s="53"/>
    </row>
    <row r="76" spans="1:13" ht="18.75" x14ac:dyDescent="0.3">
      <c r="A76" s="54" t="s">
        <v>84</v>
      </c>
      <c r="B76" s="46" t="s">
        <v>113</v>
      </c>
    </row>
    <row r="77" spans="1:13" ht="18.75" x14ac:dyDescent="0.3">
      <c r="A77" s="54"/>
      <c r="B77" t="s">
        <v>57</v>
      </c>
      <c r="C77" s="46"/>
    </row>
    <row r="78" spans="1:13" ht="18.75" x14ac:dyDescent="0.3">
      <c r="A78" s="53"/>
      <c r="B78" t="s">
        <v>56</v>
      </c>
    </row>
    <row r="79" spans="1:13" ht="18.75" x14ac:dyDescent="0.3">
      <c r="A79" s="53"/>
      <c r="B79" t="s">
        <v>55</v>
      </c>
    </row>
    <row r="80" spans="1:13" ht="18.75" x14ac:dyDescent="0.3">
      <c r="A80" s="54" t="s">
        <v>85</v>
      </c>
      <c r="B80" s="46" t="s">
        <v>114</v>
      </c>
    </row>
    <row r="81" spans="1:13" ht="18.75" x14ac:dyDescent="0.3">
      <c r="A81" s="54"/>
      <c r="B81" t="s">
        <v>54</v>
      </c>
    </row>
    <row r="82" spans="1:13" ht="18.75" x14ac:dyDescent="0.3">
      <c r="A82" s="53"/>
      <c r="B82" t="s">
        <v>53</v>
      </c>
    </row>
    <row r="83" spans="1:13" ht="18.75" x14ac:dyDescent="0.3">
      <c r="A83" s="53"/>
      <c r="B83" t="s">
        <v>42</v>
      </c>
    </row>
    <row r="84" spans="1:13" ht="18.75" x14ac:dyDescent="0.3">
      <c r="A84" s="53"/>
      <c r="B84" t="s">
        <v>41</v>
      </c>
    </row>
    <row r="85" spans="1:13" ht="18.75" x14ac:dyDescent="0.3">
      <c r="A85" s="54" t="s">
        <v>86</v>
      </c>
      <c r="B85" s="46" t="s">
        <v>115</v>
      </c>
    </row>
    <row r="86" spans="1:13" ht="18.75" x14ac:dyDescent="0.3">
      <c r="A86" s="54"/>
      <c r="B86" t="s">
        <v>65</v>
      </c>
      <c r="C86" s="46"/>
    </row>
    <row r="87" spans="1:13" ht="18.75" x14ac:dyDescent="0.3">
      <c r="A87" s="53"/>
      <c r="B87" t="s">
        <v>128</v>
      </c>
    </row>
    <row r="88" spans="1:13" ht="18.75" x14ac:dyDescent="0.3">
      <c r="A88" s="53"/>
      <c r="B88" t="s">
        <v>43</v>
      </c>
    </row>
    <row r="89" spans="1:13" ht="18.75" x14ac:dyDescent="0.3">
      <c r="A89" s="98" t="s">
        <v>87</v>
      </c>
      <c r="B89" s="99" t="s">
        <v>116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8.75" x14ac:dyDescent="0.3">
      <c r="A90" s="98"/>
      <c r="B90" s="100" t="s">
        <v>129</v>
      </c>
      <c r="C90" s="99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ht="18.75" x14ac:dyDescent="0.3">
      <c r="A91" s="101"/>
      <c r="B91" s="100" t="s">
        <v>130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13" ht="18.75" x14ac:dyDescent="0.3">
      <c r="A92" s="101"/>
      <c r="B92" s="100" t="s">
        <v>132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ht="18.75" x14ac:dyDescent="0.3">
      <c r="A93" s="101"/>
      <c r="B93" s="100" t="s">
        <v>131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ht="18.75" x14ac:dyDescent="0.3">
      <c r="A94" s="101"/>
      <c r="B94" s="100" t="s">
        <v>145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18.75" x14ac:dyDescent="0.3">
      <c r="A95" s="101"/>
      <c r="B95" s="100" t="s">
        <v>146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1:13" ht="18.75" x14ac:dyDescent="0.3">
      <c r="A96" s="101"/>
      <c r="B96" s="100" t="s">
        <v>133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3" ht="18.75" x14ac:dyDescent="0.3">
      <c r="A97" s="54" t="s">
        <v>88</v>
      </c>
      <c r="B97" s="46" t="s">
        <v>117</v>
      </c>
    </row>
    <row r="98" spans="1:3" ht="18.75" x14ac:dyDescent="0.3">
      <c r="A98" s="54"/>
      <c r="B98" t="s">
        <v>60</v>
      </c>
      <c r="C98" s="46"/>
    </row>
    <row r="99" spans="1:3" ht="18.75" x14ac:dyDescent="0.3">
      <c r="A99" s="53"/>
      <c r="B99" t="s">
        <v>141</v>
      </c>
    </row>
    <row r="100" spans="1:3" ht="18.75" x14ac:dyDescent="0.3">
      <c r="A100" s="53"/>
      <c r="B100" t="s">
        <v>200</v>
      </c>
    </row>
    <row r="101" spans="1:3" ht="18.75" x14ac:dyDescent="0.3">
      <c r="A101" s="53"/>
      <c r="B101" t="s">
        <v>142</v>
      </c>
    </row>
    <row r="102" spans="1:3" ht="18.75" x14ac:dyDescent="0.3">
      <c r="A102" s="54" t="s">
        <v>89</v>
      </c>
      <c r="B102" s="46" t="s">
        <v>118</v>
      </c>
    </row>
    <row r="103" spans="1:3" ht="18.75" x14ac:dyDescent="0.3">
      <c r="A103" s="54"/>
      <c r="B103" t="s">
        <v>52</v>
      </c>
    </row>
    <row r="104" spans="1:3" ht="18.75" x14ac:dyDescent="0.3">
      <c r="A104" s="54" t="s">
        <v>90</v>
      </c>
      <c r="B104" s="46" t="s">
        <v>119</v>
      </c>
    </row>
    <row r="105" spans="1:3" ht="18.75" x14ac:dyDescent="0.3">
      <c r="A105" s="53"/>
      <c r="B105" t="s">
        <v>134</v>
      </c>
    </row>
    <row r="106" spans="1:3" ht="18.75" x14ac:dyDescent="0.3">
      <c r="A106" s="53"/>
      <c r="B106" t="s">
        <v>44</v>
      </c>
    </row>
    <row r="107" spans="1:3" ht="18.75" x14ac:dyDescent="0.3">
      <c r="A107" s="53"/>
      <c r="B107" t="s">
        <v>242</v>
      </c>
    </row>
    <row r="108" spans="1:3" ht="18.75" x14ac:dyDescent="0.3">
      <c r="A108" s="53"/>
    </row>
    <row r="109" spans="1:3" ht="18.75" x14ac:dyDescent="0.3">
      <c r="A109" s="54" t="s">
        <v>91</v>
      </c>
      <c r="B109" s="46" t="s">
        <v>120</v>
      </c>
    </row>
    <row r="110" spans="1:3" ht="18.75" x14ac:dyDescent="0.3">
      <c r="A110" s="54"/>
      <c r="B110" t="s">
        <v>231</v>
      </c>
      <c r="C110" s="46"/>
    </row>
    <row r="114" spans="1:12" x14ac:dyDescent="0.25">
      <c r="A114" t="s">
        <v>21</v>
      </c>
      <c r="H114" t="s">
        <v>22</v>
      </c>
    </row>
    <row r="116" spans="1:12" ht="15.75" thickBot="1" x14ac:dyDescent="0.3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  <row r="117" spans="1:12" x14ac:dyDescent="0.25">
      <c r="A117" t="s">
        <v>23</v>
      </c>
      <c r="H117" t="s">
        <v>3</v>
      </c>
    </row>
    <row r="118" spans="1:12" x14ac:dyDescent="0.25">
      <c r="A118" t="s">
        <v>24</v>
      </c>
    </row>
    <row r="120" spans="1:12" x14ac:dyDescent="0.25">
      <c r="A120" t="s">
        <v>195</v>
      </c>
    </row>
    <row r="121" spans="1:12" x14ac:dyDescent="0.25">
      <c r="A121" t="s">
        <v>196</v>
      </c>
    </row>
    <row r="124" spans="1:12" ht="15.75" thickBot="1" x14ac:dyDescent="0.3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x14ac:dyDescent="0.25">
      <c r="A125" t="s">
        <v>25</v>
      </c>
      <c r="H125" t="s">
        <v>3</v>
      </c>
    </row>
    <row r="127" spans="1:12" x14ac:dyDescent="0.25">
      <c r="A127" t="s">
        <v>26</v>
      </c>
    </row>
    <row r="128" spans="1:12" x14ac:dyDescent="0.25">
      <c r="A128" t="s">
        <v>143</v>
      </c>
    </row>
    <row r="130" spans="1:1" x14ac:dyDescent="0.25">
      <c r="A130" t="s">
        <v>140</v>
      </c>
    </row>
    <row r="132" spans="1:1" x14ac:dyDescent="0.25">
      <c r="A132" t="s">
        <v>173</v>
      </c>
    </row>
    <row r="160" spans="6:7" ht="28.5" x14ac:dyDescent="0.45">
      <c r="F160" s="87" t="s">
        <v>171</v>
      </c>
      <c r="G160" s="87"/>
    </row>
    <row r="161" spans="1:1" ht="28.5" x14ac:dyDescent="0.45">
      <c r="A161" s="86" t="s">
        <v>19</v>
      </c>
    </row>
    <row r="162" spans="1:1" ht="23.25" x14ac:dyDescent="0.35">
      <c r="A162" s="1" t="s">
        <v>27</v>
      </c>
    </row>
    <row r="163" spans="1:1" x14ac:dyDescent="0.25">
      <c r="A163" t="s">
        <v>187</v>
      </c>
    </row>
    <row r="164" spans="1:1" x14ac:dyDescent="0.25">
      <c r="A164" t="s">
        <v>188</v>
      </c>
    </row>
    <row r="165" spans="1:1" x14ac:dyDescent="0.25">
      <c r="A165" t="s">
        <v>151</v>
      </c>
    </row>
    <row r="166" spans="1:1" x14ac:dyDescent="0.25">
      <c r="A166" t="s">
        <v>152</v>
      </c>
    </row>
    <row r="167" spans="1:1" x14ac:dyDescent="0.25">
      <c r="A167" t="s">
        <v>28</v>
      </c>
    </row>
    <row r="168" spans="1:1" x14ac:dyDescent="0.25">
      <c r="A168" t="s">
        <v>46</v>
      </c>
    </row>
    <row r="169" spans="1:1" x14ac:dyDescent="0.25">
      <c r="A169" t="s">
        <v>45</v>
      </c>
    </row>
    <row r="170" spans="1:1" x14ac:dyDescent="0.25">
      <c r="A170" t="s">
        <v>29</v>
      </c>
    </row>
    <row r="171" spans="1:1" x14ac:dyDescent="0.25">
      <c r="A171" t="s">
        <v>150</v>
      </c>
    </row>
    <row r="172" spans="1:1" x14ac:dyDescent="0.25">
      <c r="A172" t="s">
        <v>30</v>
      </c>
    </row>
    <row r="173" spans="1:1" x14ac:dyDescent="0.25">
      <c r="A173" t="s">
        <v>31</v>
      </c>
    </row>
    <row r="174" spans="1:1" x14ac:dyDescent="0.25">
      <c r="A174" t="s">
        <v>243</v>
      </c>
    </row>
    <row r="175" spans="1:1" ht="23.25" x14ac:dyDescent="0.35">
      <c r="A175" s="1" t="s">
        <v>32</v>
      </c>
    </row>
    <row r="176" spans="1:1" x14ac:dyDescent="0.25">
      <c r="A176" t="s">
        <v>149</v>
      </c>
    </row>
    <row r="177" spans="1:1" x14ac:dyDescent="0.25">
      <c r="A177" t="s">
        <v>33</v>
      </c>
    </row>
    <row r="178" spans="1:1" x14ac:dyDescent="0.25">
      <c r="A178" t="s">
        <v>233</v>
      </c>
    </row>
    <row r="179" spans="1:1" x14ac:dyDescent="0.25">
      <c r="A179" t="s">
        <v>194</v>
      </c>
    </row>
    <row r="180" spans="1:1" x14ac:dyDescent="0.25">
      <c r="A180" t="s">
        <v>241</v>
      </c>
    </row>
    <row r="181" spans="1:1" ht="23.25" x14ac:dyDescent="0.35">
      <c r="A181" s="1" t="s">
        <v>153</v>
      </c>
    </row>
    <row r="182" spans="1:1" x14ac:dyDescent="0.25">
      <c r="A182" t="s">
        <v>154</v>
      </c>
    </row>
    <row r="183" spans="1:1" x14ac:dyDescent="0.25">
      <c r="A183" t="s">
        <v>155</v>
      </c>
    </row>
    <row r="203" spans="1:13" ht="28.5" x14ac:dyDescent="0.45">
      <c r="A203" s="89"/>
      <c r="B203" s="89"/>
      <c r="C203" s="89"/>
      <c r="D203" s="89"/>
      <c r="E203" s="89"/>
      <c r="F203" s="87" t="s">
        <v>172</v>
      </c>
      <c r="G203" s="89"/>
      <c r="H203" s="89"/>
      <c r="I203" s="89"/>
      <c r="J203" s="89"/>
      <c r="K203" s="89"/>
      <c r="L203" s="89"/>
      <c r="M203" s="89"/>
    </row>
    <row r="204" spans="1:13" x14ac:dyDescent="0.25">
      <c r="A204" s="89" t="s">
        <v>156</v>
      </c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</row>
    <row r="205" spans="1:13" x14ac:dyDescent="0.25">
      <c r="A205" s="91" t="s">
        <v>201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</row>
    <row r="206" spans="1:13" x14ac:dyDescent="0.25">
      <c r="A206" s="89"/>
      <c r="B206" s="89" t="s">
        <v>157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</row>
    <row r="207" spans="1:13" x14ac:dyDescent="0.25">
      <c r="A207" s="91" t="s">
        <v>202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</row>
    <row r="208" spans="1:13" x14ac:dyDescent="0.25">
      <c r="A208" s="89"/>
      <c r="B208" s="89" t="s">
        <v>158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</row>
    <row r="209" spans="1:13" x14ac:dyDescent="0.25">
      <c r="A209" s="91" t="s">
        <v>203</v>
      </c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</row>
    <row r="210" spans="1:13" x14ac:dyDescent="0.25">
      <c r="A210" s="91"/>
      <c r="B210" s="89" t="s">
        <v>170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</row>
    <row r="211" spans="1:13" x14ac:dyDescent="0.25">
      <c r="A211" s="91" t="s">
        <v>204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</row>
    <row r="212" spans="1:13" x14ac:dyDescent="0.25">
      <c r="A212" s="91"/>
      <c r="B212" s="92" t="s">
        <v>159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</row>
    <row r="213" spans="1:13" x14ac:dyDescent="0.25">
      <c r="A213" s="91" t="s">
        <v>205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</row>
    <row r="214" spans="1:13" x14ac:dyDescent="0.25">
      <c r="A214" s="91" t="s">
        <v>206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</row>
    <row r="215" spans="1:13" x14ac:dyDescent="0.25">
      <c r="A215" s="91" t="s">
        <v>207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</row>
    <row r="216" spans="1:13" x14ac:dyDescent="0.25">
      <c r="A216" s="91" t="s">
        <v>208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</row>
    <row r="217" spans="1:13" x14ac:dyDescent="0.25">
      <c r="A217" s="93"/>
      <c r="B217" s="93" t="s">
        <v>160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</row>
    <row r="218" spans="1:13" x14ac:dyDescent="0.25">
      <c r="A218" s="91" t="s">
        <v>209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</row>
    <row r="219" spans="1:13" x14ac:dyDescent="0.25">
      <c r="A219" s="91" t="s">
        <v>210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</row>
    <row r="220" spans="1:13" x14ac:dyDescent="0.25">
      <c r="A220" s="91" t="s">
        <v>211</v>
      </c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</row>
    <row r="221" spans="1:13" x14ac:dyDescent="0.25">
      <c r="A221" s="91"/>
      <c r="B221" s="89" t="s">
        <v>168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</row>
    <row r="222" spans="1:13" x14ac:dyDescent="0.25">
      <c r="A222" s="91"/>
      <c r="B222" s="89" t="s">
        <v>169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</row>
    <row r="223" spans="1:13" x14ac:dyDescent="0.25">
      <c r="A223" s="91" t="s">
        <v>212</v>
      </c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</row>
    <row r="224" spans="1:13" x14ac:dyDescent="0.25">
      <c r="A224" s="91"/>
      <c r="B224" s="89" t="s">
        <v>174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</row>
    <row r="225" spans="1:13" x14ac:dyDescent="0.25">
      <c r="A225" s="91"/>
      <c r="B225" s="89" t="s">
        <v>161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</row>
    <row r="226" spans="1:13" x14ac:dyDescent="0.25">
      <c r="A226" s="91" t="s">
        <v>213</v>
      </c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</row>
    <row r="227" spans="1:13" x14ac:dyDescent="0.25">
      <c r="A227" s="91"/>
      <c r="B227" s="89" t="s">
        <v>175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</row>
    <row r="228" spans="1:13" x14ac:dyDescent="0.25">
      <c r="A228" s="91" t="s">
        <v>214</v>
      </c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</row>
    <row r="229" spans="1:13" x14ac:dyDescent="0.25">
      <c r="A229" s="91"/>
      <c r="B229" s="89" t="s">
        <v>162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</row>
    <row r="230" spans="1:13" x14ac:dyDescent="0.25">
      <c r="A230" s="91" t="s">
        <v>215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</row>
    <row r="231" spans="1:13" x14ac:dyDescent="0.25">
      <c r="A231" s="91"/>
      <c r="B231" s="89" t="s">
        <v>163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</row>
    <row r="232" spans="1:13" x14ac:dyDescent="0.25">
      <c r="A232" s="91" t="s">
        <v>216</v>
      </c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</row>
    <row r="233" spans="1:13" x14ac:dyDescent="0.25">
      <c r="A233" s="93"/>
      <c r="B233" s="89" t="s">
        <v>167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</row>
    <row r="234" spans="1:13" x14ac:dyDescent="0.25">
      <c r="A234" s="91" t="s">
        <v>217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</row>
    <row r="235" spans="1:13" x14ac:dyDescent="0.25">
      <c r="A235" s="91" t="s">
        <v>218</v>
      </c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</row>
    <row r="236" spans="1:13" x14ac:dyDescent="0.25">
      <c r="A236" s="91" t="s">
        <v>219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</row>
    <row r="237" spans="1:13" x14ac:dyDescent="0.25">
      <c r="A237" s="91"/>
      <c r="B237" s="89" t="s">
        <v>164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1:13" x14ac:dyDescent="0.25">
      <c r="A238" s="91" t="s">
        <v>220</v>
      </c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</row>
    <row r="239" spans="1:13" x14ac:dyDescent="0.25">
      <c r="A239" s="91" t="s">
        <v>221</v>
      </c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</row>
    <row r="240" spans="1:13" x14ac:dyDescent="0.25">
      <c r="A240" s="91"/>
      <c r="B240" s="89" t="s">
        <v>165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</row>
    <row r="241" spans="1:14" x14ac:dyDescent="0.25">
      <c r="A241" s="91" t="s">
        <v>222</v>
      </c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</row>
    <row r="242" spans="1:14" x14ac:dyDescent="0.25">
      <c r="A242" s="89"/>
      <c r="B242" s="90" t="s">
        <v>166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</row>
    <row r="243" spans="1:14" x14ac:dyDescent="0.25">
      <c r="A243" s="89"/>
      <c r="B243" s="90" t="s">
        <v>180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</row>
    <row r="244" spans="1:14" x14ac:dyDescent="0.25">
      <c r="A244" s="94"/>
      <c r="B244" s="89" t="s">
        <v>197</v>
      </c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</row>
    <row r="245" spans="1:14" x14ac:dyDescent="0.25">
      <c r="A245" s="89" t="s">
        <v>192</v>
      </c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8"/>
    </row>
    <row r="246" spans="1:14" x14ac:dyDescent="0.25">
      <c r="A246" s="89" t="s">
        <v>193</v>
      </c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88"/>
    </row>
    <row r="247" spans="1:14" x14ac:dyDescent="0.25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</row>
    <row r="248" spans="1:14" x14ac:dyDescent="0.25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</row>
    <row r="249" spans="1:14" x14ac:dyDescent="0.25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</row>
  </sheetData>
  <pageMargins left="0.7" right="0.7" top="0.75" bottom="0.75" header="0.3" footer="0.3"/>
  <pageSetup orientation="portrait" r:id="rId1"/>
  <headerFooter>
    <oddFooter>&amp;L&amp;P of  &amp;N&amp;C&amp;D   &amp;T&amp;Rrev. 8-7-23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Rental Receipt</vt:lpstr>
      <vt:lpstr>Rental Contract</vt:lpstr>
      <vt:lpstr>'Rental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DMM Office</cp:lastModifiedBy>
  <cp:lastPrinted>2023-08-07T23:32:16Z</cp:lastPrinted>
  <dcterms:created xsi:type="dcterms:W3CDTF">2017-06-14T11:16:07Z</dcterms:created>
  <dcterms:modified xsi:type="dcterms:W3CDTF">2023-09-21T18:47:05Z</dcterms:modified>
</cp:coreProperties>
</file>